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1" i="1" l="1"/>
  <c r="E18" i="1"/>
  <c r="E17" i="1"/>
  <c r="E16" i="1"/>
  <c r="E15" i="1"/>
  <c r="E14" i="1"/>
  <c r="E13" i="1"/>
  <c r="G14" i="1" l="1"/>
  <c r="G15" i="1"/>
  <c r="G16" i="1"/>
  <c r="G17" i="1"/>
  <c r="G18" i="1"/>
  <c r="G20" i="1"/>
  <c r="G21" i="1"/>
  <c r="G19" i="1"/>
  <c r="G13" i="1" l="1"/>
  <c r="G12" i="1" l="1"/>
</calcChain>
</file>

<file path=xl/sharedStrings.xml><?xml version="1.0" encoding="utf-8"?>
<sst xmlns="http://schemas.openxmlformats.org/spreadsheetml/2006/main" count="63" uniqueCount="51">
  <si>
    <t>№ лота</t>
  </si>
  <si>
    <t>Наименование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</si>
  <si>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</si>
  <si>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</si>
  <si>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</si>
  <si>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</si>
  <si>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</si>
  <si>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</si>
  <si>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</si>
  <si>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</si>
  <si>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Начальник отдела гос.закупок</t>
  </si>
  <si>
    <t>Ж.Кыстаубаева</t>
  </si>
  <si>
    <t>УТВЕРЖДАЮ</t>
  </si>
  <si>
    <t>И.о. директора ГКП на ПХВ «Многопрофильная городская больница №1»</t>
  </si>
  <si>
    <t>____________________ М.Абдуов</t>
  </si>
  <si>
    <t>Протокол итогов закупа способом запроса ценовых предложений</t>
  </si>
  <si>
    <t>Ед. измер.</t>
  </si>
  <si>
    <t>"___" _______________ 2021г.</t>
  </si>
  <si>
    <t>1.</t>
  </si>
  <si>
    <t>2.</t>
  </si>
  <si>
    <t>медицинских изделий</t>
  </si>
  <si>
    <t>Заместитель директора по ЛПР</t>
  </si>
  <si>
    <t>Ж.Бапанов</t>
  </si>
  <si>
    <t>Заведующая аптекой</t>
  </si>
  <si>
    <t>М.Абуова</t>
  </si>
  <si>
    <t>3.</t>
  </si>
  <si>
    <t>шт</t>
  </si>
  <si>
    <t>4.</t>
  </si>
  <si>
    <t>01.02.2021 г.</t>
  </si>
  <si>
    <t>ТОО "SUNMEDICA" (САНМЕДИКА)</t>
  </si>
  <si>
    <t>Игла для биопсии 16 G</t>
  </si>
  <si>
    <t>Игла Вереса одноразовая</t>
  </si>
  <si>
    <t xml:space="preserve">Длина - 120 мм, диаметр - 2,1 мм, 25 штук в коробке. Иглы оснащены краном и встроенным «Luer-Lock» разъемом.
Одноразовые иглы для инсуффляции упакованы в двойную герметичную упаковку и стерилизованы этиленоксидом.
Срок хранения с гарантией стерильности - 5 лет.
• Система безопасности в виде мандрена на пружине (тупого и округлого на конце), как и сама игла, изготовлены из жесткой стали, что предотвращает изгибы иглы и блокирование системы безопасности.
• Расстояние между мандреном и иглой минимально, насколько это возможно, поэтому при прохождении через переднюю брюшную стенку исключается попадание тканей между иглой и мандреном и блокирование системы.
• Острие иглы имеет угол 300 – это компромисс между легкой перфорацией и безопасностью.
• Эргономичная ручка дает четкие ощущения при прохождении через ткани различной плотности, а встроенный красный индикатор указывает, на каком уровне прохождения через переднюю брюшную стенку находится острие иглы.
• При вхождении в брюшную полость игла издает характерный клик (щелчок).
</t>
  </si>
  <si>
    <t xml:space="preserve">Игла для костной трепанобиопсии </t>
  </si>
  <si>
    <t xml:space="preserve">Игла для биопсии костной ткани, стерильная однократного применения, размерами: 
калибр (g)-8; длина (см)-10, диаметр 4мм;
Игла предназначена для получения образца костного мозга. Уникальная разработка строения иглы с фиксирующим стилетом позволяет достигнуть извлечения образца практически в 100 случаев, при этом, сохраняя материал внутри иглы, обеспечивает чистоту биопсийного материала. Игла оснащена удобной эргономичной рукоятью и стопором глубины проникновения.  Пятигранный режущий край делает процедуру взятия пробы менее травматичной. Поставляется в комплекте с выталкивателем.
</t>
  </si>
  <si>
    <t xml:space="preserve">Игла для биопсии костной ткани, стерильная однократного применения, размерами: 
калибр (g)-8; длина (см)-15, диаметр 4мм;
Игла предназначена для получения образца костного мозга. Уникальная разработка строения иглы с фиксирующим стилетом позволяет достигнуть извлечения образца практически в 100 случаев, при этом, сохраняя материал внутри иглы, обеспечивает чистоту биопсийного материала. Игла оснащена удобной эргономичной рукоятью и стопором глубины проникновения.  Пятигранный режущий край делает процедуру взятия пробы менее травматичной. Поставляется в комплекте с выталкивателем.
</t>
  </si>
  <si>
    <t>Игла для пункции 14G</t>
  </si>
  <si>
    <t>Игла для миелоаспирации для пункции костного мозга с размером 14G — 7,8 cм</t>
  </si>
  <si>
    <t>Игла для пункции 15G</t>
  </si>
  <si>
    <t>Игла для миелоаспирации для пункции костного мозга с размером 15G — 4,8 см</t>
  </si>
  <si>
    <t>Игла для пункции 18G</t>
  </si>
  <si>
    <t>Игла для миелоаспирации для пункции костного мозга с размером 18G  - 4,8 см</t>
  </si>
  <si>
    <t xml:space="preserve">Игла для пункции заднего свода влагалища </t>
  </si>
  <si>
    <t>длина-137,5 мм, рабочая часть диаметром - 1,2 мм</t>
  </si>
  <si>
    <t>длина-137,5 мм, рабочая часть диаметром - 1,8 мм</t>
  </si>
  <si>
    <t>Игла Сельдингера диаметр 1,6мм длина 100мм</t>
  </si>
  <si>
    <t>для выполнения пункции и доступа к центральным венам по методике Сельдингера. Представляет собой острозаточенную тонкостенную пункционную иглу с косым овальным срезом кончика иглы, четырехгранный рифленый полупрозрачный павильон иглы снабжен разъемом луер-лок (female), указатель направления среза иглы в виде выемки на одной из граней павильона; игла поставляется с защитным колпачком.
Игла по Сельдингеру изготовлена из нержавеющей медицинской стали, поликарбоната и полипропилена, не содержит силикона и тяжелых металлов. Размеры G16: диаметр 1,6 мм 100 мм</t>
  </si>
  <si>
    <t>ПК "Витанова"</t>
  </si>
  <si>
    <t>По лотам №1, 3-7 признать потенциальным победителем ПК "Витанова", г.Караганда, ул.Абая, 71, на сумму 4 052 000 тенге.</t>
  </si>
  <si>
    <t>По лоту №2 признать потенциальным победителем ТОО "SUNMEDICA" (САНМЕДИКА), г.Алматы, ул.Кунаева, 21Б, офис 75, на сумму 258 300 тенге.</t>
  </si>
  <si>
    <t>По лотам №8,9,10 признать закуп несостоявшимся, ввиду не представления ценовых предложений потенциальными поставщиками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</si>
</sst>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39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3" fontId="10" fillId="0" borderId="2" xfId="2" applyNumberFormat="1" applyFont="1" applyFill="1" applyBorder="1" applyAlignment="1">
      <alignment horizontal="center" vertical="center" wrapText="1"/>
    </xf>
    <xf numFmtId="3" fontId="10" fillId="0" borderId="1" xfId="2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left" vertical="top"/>
    </xf>
    <xf numFmtId="4" fontId="1" fillId="0" borderId="1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11" fillId="0" borderId="1" xfId="0" applyFont="1" applyFill="1" applyBorder="1" applyAlignment="1">
      <alignment horizontal="left" vertical="top" wrapText="1"/>
    </xf>
    <xf numFmtId="0" fontId="1" fillId="0" borderId="3" xfId="0" applyNumberFormat="1" applyFont="1" applyFill="1" applyBorder="1" applyAlignment="1">
      <alignment horizontal="left" vertical="top"/>
    </xf>
    <xf numFmtId="0" fontId="11" fillId="0" borderId="4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2"/>
    <cellStyle name="Обычный 2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topLeftCell="A4" zoomScale="90" zoomScaleNormal="90" workbookViewId="0">
      <selection activeCell="K14" sqref="K14"/>
    </sheetView>
  </sheetViews>
  <sheetFormatPr defaultColWidth="8.85546875" defaultRowHeight="15" x14ac:dyDescent="0.25"/>
  <cols>
    <col min="1" max="1" width="5.28515625" customWidth="1"/>
    <col min="2" max="2" width="26.7109375" customWidth="1"/>
    <col min="3" max="3" width="38.28515625" customWidth="1"/>
    <col min="4" max="4" width="8.5703125" customWidth="1"/>
    <col min="5" max="5" width="13" customWidth="1"/>
    <col min="6" max="6" width="11.42578125" customWidth="1"/>
    <col min="7" max="7" width="17.5703125" customWidth="1"/>
    <col min="8" max="8" width="15" customWidth="1"/>
    <col min="9" max="9" width="11.140625" bestFit="1" customWidth="1"/>
  </cols>
  <sheetData>
    <row r="1" spans="1:9" x14ac:dyDescent="0.25">
      <c r="D1" s="2"/>
      <c r="E1" s="2" t="s">
        <v>12</v>
      </c>
    </row>
    <row r="2" spans="1:9" x14ac:dyDescent="0.25">
      <c r="D2" s="2"/>
      <c r="E2" s="2" t="s">
        <v>13</v>
      </c>
    </row>
    <row r="3" spans="1:9" x14ac:dyDescent="0.25">
      <c r="D3" s="2"/>
      <c r="E3" s="2" t="s">
        <v>14</v>
      </c>
    </row>
    <row r="4" spans="1:9" x14ac:dyDescent="0.25">
      <c r="D4" s="2"/>
      <c r="E4" s="2" t="s">
        <v>17</v>
      </c>
    </row>
    <row r="5" spans="1:9" x14ac:dyDescent="0.25">
      <c r="C5" s="3"/>
      <c r="D5" s="3"/>
      <c r="E5" s="3"/>
      <c r="F5" s="3"/>
    </row>
    <row r="6" spans="1:9" ht="15" customHeight="1" x14ac:dyDescent="0.25">
      <c r="A6" s="31" t="s">
        <v>15</v>
      </c>
      <c r="B6" s="31"/>
      <c r="C6" s="31"/>
      <c r="D6" s="31"/>
      <c r="E6" s="31"/>
      <c r="F6" s="31"/>
      <c r="G6" s="31"/>
      <c r="H6" s="31"/>
      <c r="I6" s="31"/>
    </row>
    <row r="7" spans="1:9" ht="15" customHeight="1" x14ac:dyDescent="0.25">
      <c r="A7" s="31" t="s">
        <v>20</v>
      </c>
      <c r="B7" s="31"/>
      <c r="C7" s="31"/>
      <c r="D7" s="31"/>
      <c r="E7" s="31"/>
      <c r="F7" s="31"/>
      <c r="G7" s="31"/>
      <c r="H7" s="31"/>
      <c r="I7" s="31"/>
    </row>
    <row r="8" spans="1:9" x14ac:dyDescent="0.25">
      <c r="A8" s="32" t="s">
        <v>7</v>
      </c>
      <c r="B8" s="32"/>
      <c r="C8" s="32"/>
      <c r="D8" s="32"/>
      <c r="E8" s="32"/>
      <c r="F8" s="32"/>
      <c r="G8" s="32"/>
      <c r="H8" s="32"/>
      <c r="I8" s="32"/>
    </row>
    <row r="9" spans="1:9" x14ac:dyDescent="0.25">
      <c r="A9" s="2"/>
      <c r="D9" s="1"/>
    </row>
    <row r="10" spans="1:9" x14ac:dyDescent="0.25">
      <c r="A10" s="4" t="s">
        <v>6</v>
      </c>
      <c r="D10" s="1"/>
      <c r="G10" s="4"/>
      <c r="H10" s="16"/>
      <c r="I10" s="16" t="s">
        <v>28</v>
      </c>
    </row>
    <row r="11" spans="1:9" ht="54.75" customHeight="1" x14ac:dyDescent="0.25">
      <c r="A11" s="5" t="s">
        <v>0</v>
      </c>
      <c r="B11" s="5" t="s">
        <v>1</v>
      </c>
      <c r="C11" s="5" t="s">
        <v>2</v>
      </c>
      <c r="D11" s="5" t="s">
        <v>16</v>
      </c>
      <c r="E11" s="5" t="s">
        <v>3</v>
      </c>
      <c r="F11" s="5" t="s">
        <v>4</v>
      </c>
      <c r="G11" s="5" t="s">
        <v>5</v>
      </c>
      <c r="H11" s="23" t="s">
        <v>29</v>
      </c>
      <c r="I11" s="24" t="s">
        <v>47</v>
      </c>
    </row>
    <row r="12" spans="1:9" ht="23.25" customHeight="1" x14ac:dyDescent="0.25">
      <c r="A12" s="12">
        <v>1</v>
      </c>
      <c r="B12" s="25" t="s">
        <v>30</v>
      </c>
      <c r="C12" s="35" t="s">
        <v>30</v>
      </c>
      <c r="D12" s="28" t="s">
        <v>26</v>
      </c>
      <c r="E12" s="27">
        <v>1</v>
      </c>
      <c r="F12" s="36">
        <v>10000</v>
      </c>
      <c r="G12" s="22">
        <f>E12*F12</f>
        <v>10000</v>
      </c>
      <c r="H12" s="22"/>
      <c r="I12" s="22">
        <v>9500</v>
      </c>
    </row>
    <row r="13" spans="1:9" ht="31.5" customHeight="1" x14ac:dyDescent="0.25">
      <c r="A13" s="12">
        <v>2</v>
      </c>
      <c r="B13" s="25" t="s">
        <v>31</v>
      </c>
      <c r="C13" s="35" t="s">
        <v>32</v>
      </c>
      <c r="D13" s="28" t="s">
        <v>26</v>
      </c>
      <c r="E13" s="27">
        <f>30*70%</f>
        <v>21</v>
      </c>
      <c r="F13" s="36">
        <v>25000</v>
      </c>
      <c r="G13" s="22">
        <f>E13*F13</f>
        <v>525000</v>
      </c>
      <c r="H13" s="22">
        <v>12300</v>
      </c>
      <c r="I13" s="22"/>
    </row>
    <row r="14" spans="1:9" ht="24" customHeight="1" x14ac:dyDescent="0.25">
      <c r="A14" s="12">
        <v>3</v>
      </c>
      <c r="B14" s="25" t="s">
        <v>33</v>
      </c>
      <c r="C14" s="37" t="s">
        <v>34</v>
      </c>
      <c r="D14" s="28" t="s">
        <v>26</v>
      </c>
      <c r="E14" s="27">
        <f>200*70%</f>
        <v>140</v>
      </c>
      <c r="F14" s="36">
        <v>7500</v>
      </c>
      <c r="G14" s="22">
        <f t="shared" ref="G14:G21" si="0">E14*F14</f>
        <v>1050000</v>
      </c>
      <c r="H14" s="22"/>
      <c r="I14" s="22">
        <v>7200</v>
      </c>
    </row>
    <row r="15" spans="1:9" ht="32.25" customHeight="1" x14ac:dyDescent="0.25">
      <c r="A15" s="12">
        <v>4</v>
      </c>
      <c r="B15" s="25" t="s">
        <v>33</v>
      </c>
      <c r="C15" s="37" t="s">
        <v>35</v>
      </c>
      <c r="D15" s="28" t="s">
        <v>26</v>
      </c>
      <c r="E15" s="27">
        <f>150*70%</f>
        <v>105</v>
      </c>
      <c r="F15" s="36">
        <v>7500</v>
      </c>
      <c r="G15" s="22">
        <f t="shared" si="0"/>
        <v>787500</v>
      </c>
      <c r="H15" s="22"/>
      <c r="I15" s="22">
        <v>7200</v>
      </c>
    </row>
    <row r="16" spans="1:9" ht="23.25" customHeight="1" x14ac:dyDescent="0.25">
      <c r="A16" s="12">
        <v>5</v>
      </c>
      <c r="B16" s="25" t="s">
        <v>36</v>
      </c>
      <c r="C16" s="38" t="s">
        <v>37</v>
      </c>
      <c r="D16" s="28" t="s">
        <v>26</v>
      </c>
      <c r="E16" s="27">
        <f>50*70%</f>
        <v>35</v>
      </c>
      <c r="F16" s="36">
        <v>10000</v>
      </c>
      <c r="G16" s="22">
        <f t="shared" si="0"/>
        <v>350000</v>
      </c>
      <c r="H16" s="22"/>
      <c r="I16" s="22">
        <v>9500</v>
      </c>
    </row>
    <row r="17" spans="1:9" ht="23.25" customHeight="1" x14ac:dyDescent="0.25">
      <c r="A17" s="12">
        <v>6</v>
      </c>
      <c r="B17" s="25" t="s">
        <v>38</v>
      </c>
      <c r="C17" s="38" t="s">
        <v>39</v>
      </c>
      <c r="D17" s="28" t="s">
        <v>26</v>
      </c>
      <c r="E17" s="27">
        <f>400*70%</f>
        <v>280</v>
      </c>
      <c r="F17" s="36">
        <v>6200</v>
      </c>
      <c r="G17" s="22">
        <f t="shared" si="0"/>
        <v>1736000</v>
      </c>
      <c r="H17" s="22"/>
      <c r="I17" s="22">
        <v>6100</v>
      </c>
    </row>
    <row r="18" spans="1:9" ht="21" customHeight="1" x14ac:dyDescent="0.25">
      <c r="A18" s="12">
        <v>7</v>
      </c>
      <c r="B18" s="25" t="s">
        <v>40</v>
      </c>
      <c r="C18" s="38" t="s">
        <v>41</v>
      </c>
      <c r="D18" s="28" t="s">
        <v>26</v>
      </c>
      <c r="E18" s="27">
        <f>40*70%</f>
        <v>28</v>
      </c>
      <c r="F18" s="36">
        <v>9200</v>
      </c>
      <c r="G18" s="22">
        <f t="shared" si="0"/>
        <v>257600</v>
      </c>
      <c r="H18" s="22"/>
      <c r="I18" s="22">
        <v>8500</v>
      </c>
    </row>
    <row r="19" spans="1:9" ht="19.5" customHeight="1" x14ac:dyDescent="0.25">
      <c r="A19" s="12">
        <v>8</v>
      </c>
      <c r="B19" s="25" t="s">
        <v>42</v>
      </c>
      <c r="C19" s="35" t="s">
        <v>43</v>
      </c>
      <c r="D19" s="28" t="s">
        <v>26</v>
      </c>
      <c r="E19" s="27">
        <v>9</v>
      </c>
      <c r="F19" s="36">
        <v>3000</v>
      </c>
      <c r="G19" s="22">
        <f t="shared" si="0"/>
        <v>27000</v>
      </c>
      <c r="H19" s="22"/>
      <c r="I19" s="22"/>
    </row>
    <row r="20" spans="1:9" ht="21.75" customHeight="1" x14ac:dyDescent="0.25">
      <c r="A20" s="12">
        <v>9</v>
      </c>
      <c r="B20" s="25" t="s">
        <v>42</v>
      </c>
      <c r="C20" s="35" t="s">
        <v>44</v>
      </c>
      <c r="D20" s="28" t="s">
        <v>26</v>
      </c>
      <c r="E20" s="27">
        <v>9</v>
      </c>
      <c r="F20" s="36">
        <v>3000</v>
      </c>
      <c r="G20" s="22">
        <f t="shared" si="0"/>
        <v>27000</v>
      </c>
      <c r="H20" s="22"/>
      <c r="I20" s="22"/>
    </row>
    <row r="21" spans="1:9" ht="30.75" customHeight="1" x14ac:dyDescent="0.25">
      <c r="A21" s="12">
        <v>10</v>
      </c>
      <c r="B21" s="25" t="s">
        <v>45</v>
      </c>
      <c r="C21" s="35" t="s">
        <v>46</v>
      </c>
      <c r="D21" s="26" t="s">
        <v>26</v>
      </c>
      <c r="E21" s="27">
        <f>1400*70%</f>
        <v>979.99999999999989</v>
      </c>
      <c r="F21" s="36">
        <v>780</v>
      </c>
      <c r="G21" s="22">
        <f t="shared" si="0"/>
        <v>764399.99999999988</v>
      </c>
      <c r="H21" s="22"/>
      <c r="I21" s="22"/>
    </row>
    <row r="22" spans="1:9" ht="17.25" customHeight="1" x14ac:dyDescent="0.25">
      <c r="A22" s="17"/>
      <c r="B22" s="18"/>
      <c r="C22" s="18"/>
      <c r="D22" s="19"/>
      <c r="E22" s="20"/>
      <c r="F22" s="20"/>
      <c r="G22" s="21"/>
    </row>
    <row r="23" spans="1:9" ht="22.5" customHeight="1" x14ac:dyDescent="0.25">
      <c r="A23" s="6"/>
      <c r="B23" s="30" t="s">
        <v>8</v>
      </c>
      <c r="C23" s="30"/>
      <c r="D23" s="30"/>
      <c r="E23" s="30"/>
      <c r="F23" s="30"/>
      <c r="G23" s="30"/>
      <c r="H23" s="30"/>
    </row>
    <row r="24" spans="1:9" ht="18" customHeight="1" x14ac:dyDescent="0.25">
      <c r="A24" s="13" t="s">
        <v>18</v>
      </c>
      <c r="B24" s="30" t="s">
        <v>48</v>
      </c>
      <c r="C24" s="30"/>
      <c r="D24" s="30"/>
      <c r="E24" s="30"/>
      <c r="F24" s="30"/>
      <c r="G24" s="30"/>
      <c r="H24" s="30"/>
      <c r="I24" s="30"/>
    </row>
    <row r="25" spans="1:9" ht="18" customHeight="1" x14ac:dyDescent="0.25">
      <c r="A25" s="13" t="s">
        <v>19</v>
      </c>
      <c r="B25" s="30" t="s">
        <v>49</v>
      </c>
      <c r="C25" s="30"/>
      <c r="D25" s="30"/>
      <c r="E25" s="30"/>
      <c r="F25" s="30"/>
      <c r="G25" s="30"/>
      <c r="H25" s="30"/>
      <c r="I25" s="30"/>
    </row>
    <row r="26" spans="1:9" ht="18" customHeight="1" x14ac:dyDescent="0.25">
      <c r="A26" s="13" t="s">
        <v>25</v>
      </c>
      <c r="B26" s="29" t="s">
        <v>50</v>
      </c>
      <c r="C26" s="29"/>
      <c r="D26" s="29"/>
      <c r="E26" s="29"/>
      <c r="F26" s="29"/>
      <c r="G26" s="29"/>
      <c r="H26" s="29"/>
      <c r="I26" s="29"/>
    </row>
    <row r="27" spans="1:9" ht="34.5" customHeight="1" x14ac:dyDescent="0.25">
      <c r="A27" s="7" t="s">
        <v>27</v>
      </c>
      <c r="B27" s="34" t="s">
        <v>9</v>
      </c>
      <c r="C27" s="34"/>
      <c r="D27" s="34"/>
      <c r="E27" s="34"/>
      <c r="F27" s="34"/>
      <c r="G27" s="34"/>
      <c r="H27" s="34"/>
      <c r="I27" s="34"/>
    </row>
    <row r="28" spans="1:9" ht="15.75" customHeight="1" x14ac:dyDescent="0.25">
      <c r="A28" s="7"/>
      <c r="B28" s="14"/>
      <c r="C28" s="14"/>
      <c r="D28" s="14"/>
      <c r="E28" s="14"/>
      <c r="F28" s="14"/>
      <c r="G28" s="14"/>
    </row>
    <row r="29" spans="1:9" ht="15.75" customHeight="1" x14ac:dyDescent="0.25">
      <c r="A29" s="7"/>
      <c r="B29" s="14"/>
      <c r="C29" s="14"/>
      <c r="D29" s="14"/>
      <c r="E29" s="14"/>
      <c r="F29" s="14"/>
      <c r="G29" s="14"/>
    </row>
    <row r="30" spans="1:9" ht="15" customHeight="1" x14ac:dyDescent="0.25">
      <c r="A30" s="8"/>
      <c r="B30" s="33" t="s">
        <v>21</v>
      </c>
      <c r="C30" s="33"/>
      <c r="D30" s="10" t="s">
        <v>22</v>
      </c>
      <c r="E30" s="9"/>
      <c r="F30" s="9"/>
    </row>
    <row r="31" spans="1:9" ht="15.75" customHeight="1" x14ac:dyDescent="0.25">
      <c r="A31" s="7"/>
      <c r="B31" s="9"/>
      <c r="C31" s="9"/>
      <c r="E31" s="14"/>
      <c r="F31" s="14"/>
      <c r="G31" s="14"/>
    </row>
    <row r="32" spans="1:9" ht="15" customHeight="1" x14ac:dyDescent="0.25">
      <c r="A32" s="8"/>
      <c r="B32" s="33" t="s">
        <v>23</v>
      </c>
      <c r="C32" s="33"/>
      <c r="D32" s="10" t="s">
        <v>24</v>
      </c>
      <c r="E32" s="9"/>
      <c r="F32" s="9"/>
    </row>
    <row r="33" spans="1:9" ht="15" customHeight="1" x14ac:dyDescent="0.25">
      <c r="A33" s="8"/>
      <c r="B33" s="11"/>
      <c r="C33" s="11"/>
      <c r="D33" s="2"/>
      <c r="E33" s="9"/>
      <c r="F33" s="9"/>
    </row>
    <row r="34" spans="1:9" ht="15" customHeight="1" x14ac:dyDescent="0.25">
      <c r="B34" s="11" t="s">
        <v>10</v>
      </c>
      <c r="C34" s="11"/>
      <c r="D34" s="2" t="s">
        <v>11</v>
      </c>
      <c r="E34" s="15"/>
      <c r="F34" s="3"/>
      <c r="G34" s="10"/>
    </row>
    <row r="35" spans="1:9" x14ac:dyDescent="0.25">
      <c r="B35" s="11"/>
      <c r="C35" s="11"/>
      <c r="D35" s="2"/>
      <c r="E35" s="15"/>
      <c r="F35" s="3"/>
      <c r="G35" s="2"/>
    </row>
    <row r="39" spans="1:9" x14ac:dyDescent="0.25">
      <c r="B39" s="30"/>
      <c r="C39" s="30"/>
      <c r="D39" s="30"/>
      <c r="E39" s="30"/>
      <c r="F39" s="30"/>
      <c r="G39" s="30"/>
      <c r="H39" s="30"/>
      <c r="I39" s="30"/>
    </row>
    <row r="45" spans="1:9" x14ac:dyDescent="0.25">
      <c r="B45" s="2"/>
    </row>
    <row r="46" spans="1:9" x14ac:dyDescent="0.25">
      <c r="B46" s="2"/>
    </row>
    <row r="47" spans="1:9" x14ac:dyDescent="0.25">
      <c r="B47" s="2"/>
    </row>
    <row r="48" spans="1:9" x14ac:dyDescent="0.25">
      <c r="B48" s="2"/>
    </row>
  </sheetData>
  <mergeCells count="11">
    <mergeCell ref="A6:I6"/>
    <mergeCell ref="A8:I8"/>
    <mergeCell ref="A7:I7"/>
    <mergeCell ref="B24:I24"/>
    <mergeCell ref="B39:I39"/>
    <mergeCell ref="B32:C32"/>
    <mergeCell ref="B30:C30"/>
    <mergeCell ref="B25:I25"/>
    <mergeCell ref="B26:I26"/>
    <mergeCell ref="B27:I27"/>
    <mergeCell ref="B23:H23"/>
  </mergeCells>
  <dataValidations count="1">
    <dataValidation allowBlank="1" showInputMessage="1" showErrorMessage="1" prompt="Введите наименование на гос.языке" sqref="B23 B39 B32:C35 D12:D21"/>
  </dataValidations>
  <pageMargins left="0" right="0" top="0.55118110236220474" bottom="0.15748031496062992" header="0.31496062992125984" footer="0.31496062992125984"/>
  <pageSetup paperSize="9" scale="78" orientation="landscape" horizontalDpi="180" verticalDpi="180" r:id="rId1"/>
  <rowBreaks count="1" manualBreakCount="1"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2021-02-03T04:41:12Z</dcterms:modified>
</cp:coreProperties>
</file>