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/>
  <c r="E27"/>
  <c r="E19"/>
  <c r="E17"/>
  <c r="E13"/>
  <c r="E12"/>
  <c r="G14" l="1"/>
  <c r="G15"/>
  <c r="G16"/>
  <c r="G17"/>
  <c r="G18"/>
  <c r="G20"/>
  <c r="G21"/>
  <c r="G25"/>
  <c r="G28"/>
  <c r="G27"/>
  <c r="G26"/>
  <c r="G24"/>
  <c r="G23"/>
  <c r="G22"/>
  <c r="G19"/>
  <c r="G13" l="1"/>
</calcChain>
</file>

<file path=xl/sharedStrings.xml><?xml version="1.0" encoding="utf-8"?>
<sst xmlns="http://schemas.openxmlformats.org/spreadsheetml/2006/main" count="103" uniqueCount="90">
  <si>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</si>
  <si>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</si>
  <si>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</si>
  <si>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</si>
  <si>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</si>
  <si>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</si>
  <si>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</si>
  <si>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</si>
  <si>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</si>
  <si>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</si>
  <si>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</si>
  <si>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</si>
  <si>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</si>
  <si>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</si>
  <si>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</si>
  <si>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</si>
  <si>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</si>
  <si>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</si>
  <si>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</si>
  <si>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2.</t>
  </si>
  <si>
    <t>медицинских изделий</t>
  </si>
  <si>
    <t>Заместитель директора по ЛПР</t>
  </si>
  <si>
    <t>Ж.Бапанов</t>
  </si>
  <si>
    <t>Заведующая аптекой</t>
  </si>
  <si>
    <t>М.Абуова</t>
  </si>
  <si>
    <t>3.</t>
  </si>
  <si>
    <t>шт</t>
  </si>
  <si>
    <t>4.</t>
  </si>
  <si>
    <t>ТОО "Ангрофарм-НС"</t>
  </si>
  <si>
    <t>ТОО "Формат НС"</t>
  </si>
  <si>
    <t>ТОО "СМС Медикал Казахстан"</t>
  </si>
  <si>
    <t>ТОО "Гелика"</t>
  </si>
  <si>
    <t>ТОО "Дарен Мед"</t>
  </si>
  <si>
    <t>ТОО "САПА Мед Астана"</t>
  </si>
  <si>
    <t>5.</t>
  </si>
  <si>
    <t>6.</t>
  </si>
  <si>
    <t>Презервативы</t>
  </si>
  <si>
    <t>Презерватив № 1 с не ароматизированной смазкой</t>
  </si>
  <si>
    <t>Принтерная бумага для УЗИ 110*20</t>
  </si>
  <si>
    <t xml:space="preserve"> принтерная бумага для УЗИ диагностики 110*20</t>
  </si>
  <si>
    <t>Принтерная термографическая бумага UPP-210HD для рентген аппарата  ARCADIS Varic</t>
  </si>
  <si>
    <t>рулон</t>
  </si>
  <si>
    <t>Стандартные послеоперационные губчатые тампоны с трубкой для дыхания  8 см</t>
  </si>
  <si>
    <t>Стандартные послеоперационные губчатые тампоны с трубкой для дыхания (саморасширяющие носовые  вкладки) 8.0 см. длина x 1.5 см. ширина x 2.0 см. высота.
с трубкой, нить для извлечения, 10 шт./уп.</t>
  </si>
  <si>
    <t>уп</t>
  </si>
  <si>
    <t>Соединители гибкие угловые одноразовые</t>
  </si>
  <si>
    <t>Держатель катетера- трубка гофрированная удлиняемая  18см,  двухповоротный коннектор вращающийся на 360,коннектор для пациента 22М/15Fвентиляционный коннектор 22 F
Область применения
Используется как соединитель между дыхательным контуром и трахеальной трубкой для снижения вероятности смещения трубки при движении контура.
Примечание:Не допускать сгибов и изломов шланга
Держатель катетера  является продукцией одноразового использования.
Комплектность
-трубка гофрированная удлиняемая -18см
-двух поворотный коннектор вращающийся на 360  
-коннектор для пациента 22М/15F
-вентиляционный коннектор 22 F
- колпачок синего света
Упаковка: индивидуальная, клинически чистая   
Изготовлен из Полиэтилена /Поливинилхлорида  РЕ/PVC
Срок годности (срок гарантии): 5 лет от даты изготовления</t>
  </si>
  <si>
    <t>Стаканчик для ингалятораС28,С28Р,</t>
  </si>
  <si>
    <t>Стаканчик для ингалятора С28,С28Р</t>
  </si>
  <si>
    <t xml:space="preserve">термобумага для ЭКГ бумага с перфорацией, сложенная гармошкой </t>
  </si>
  <si>
    <t>термобумага для ЭКГ бумага с перфорацией, сложенная гармошкой, 300 листов в упаковке 210*295 №300</t>
  </si>
  <si>
    <t xml:space="preserve">тонометр механический с фонендоскопом на манжетке </t>
  </si>
  <si>
    <t xml:space="preserve">Манометр в металлическом или пластмассовом корпусе с двумя резиновыми соединительными трубками
• Размер манжеты: 45х10 см; 50x14 см; 64х18 см
• Цвета манжеты: черный, синий, зеленый, лиловый • Зарегистрирован в реестре государственной системе обеспечения единства измерений РК • Диапазон показаний - 0/300 мм.рт.ст • Диапазон измерений - 60/300 мм.рт.ст • Цена деления - 2 мм.рт.ст
</t>
  </si>
  <si>
    <t>трубка медицинская силиконовая одноканальная №4*1,5</t>
  </si>
  <si>
    <t>Трубка медицинская для дренажа нестерильная, однократного применения, силиконовая,  толщина стенки - 1,5, внутренний диаметр - 4</t>
  </si>
  <si>
    <t>кг</t>
  </si>
  <si>
    <t>трубка медицинская силиконовая одноканальная №6*1,5</t>
  </si>
  <si>
    <t>Трубка медицинская для дренажа нестерильная, однократного применения, силиконовая,  толщина стенки - 1,5, внутренний диаметр - 6</t>
  </si>
  <si>
    <t>трубка медицинская силиконовая одноканальная №8*1,5</t>
  </si>
  <si>
    <t>Трубка медицинская для дренажа нестерильная, однократного применения,  силиконовая, толщина стенки - 1,5, внутренний диаметр - 8</t>
  </si>
  <si>
    <t xml:space="preserve">Роторасширитель 190 мм    </t>
  </si>
  <si>
    <t>Роторасширитель - инструмент для разведения челюстей и удержания рта открытым при осмотре и лечебных манипуляциях. Роторасширитель применяется для принудительного быстрого раскрытия рта длина 190 мм в упаковке 40 шт.</t>
  </si>
  <si>
    <t>Ушные тампоны и вкладыши 9*15 мм №50</t>
  </si>
  <si>
    <t>Ушные тампоны  размеры 9мм х15 мм, 50 штук в упаковке</t>
  </si>
  <si>
    <t>Формалин 10% 10 л</t>
  </si>
  <si>
    <t>Формалин забуференный Универсальный фиксатор для гистологических образцов Состав: - Натрия дигидрофосфат - Натрия монофосфат - Формальдегид 10% - Деионизированная вода. Применение: - Универсальный фиксатор для гистологических образцов - Соотношение ткань/фиксатор 1:50 - Рекомендуемая
толщина образца максимально 1 см - Время фиксации 5 часов при толщине образца менее 5 мм - 1-2 дня при фиксации образцов большего размера Фасовка 10 л в
канистрах</t>
  </si>
  <si>
    <t>канистра</t>
  </si>
  <si>
    <t>Чехол для эндоскопической камеры и шнура</t>
  </si>
  <si>
    <t>Чехол для эндоскопической камеры и шнура 13*240см, выполнен из полиэтилена пл.60 микрон, имеет картонную вставку, отверстие по центру, телескопическое сложение, совестим тсо всеми моделями камер.</t>
  </si>
  <si>
    <t>Шприц Жане</t>
  </si>
  <si>
    <t>Жане 150 мл одноразовый</t>
  </si>
  <si>
    <t>Пуговчатый зонд</t>
  </si>
  <si>
    <t>Зонд пуговчатый представляет собой металлический стержень диаметром до 2 мм с утолщением на конце в виде пуговки: Размеры зонда 160х1.5 мм</t>
  </si>
  <si>
    <t>ТОО "Лером"</t>
  </si>
  <si>
    <t>ИП "Омарова Ж.О."</t>
  </si>
  <si>
    <t>ИП "BMLG.KZ"</t>
  </si>
  <si>
    <t>ТОО "Арша"</t>
  </si>
  <si>
    <t>ТОО "Danrus Medial Company"</t>
  </si>
  <si>
    <t>ТОО "Import MT"</t>
  </si>
  <si>
    <t>ИП "Тукешов А.К."</t>
  </si>
  <si>
    <t>По лоту №3 признать потенциальным победителем ТОО "Import MT", г.Нур-Султан, Е.Брусиловского здание 24/1, на сумму 144 200 тенге.</t>
  </si>
  <si>
    <t>По лоту №5 признать потенциальным победителем ТОО "СМС Медикал Казахстан", г.Алматы, ул.Ратушного, д.88А, на сумму 1 281 000 тенге.</t>
  </si>
  <si>
    <t>По лоту №17 признать потенциальным победителем ТОО "Дарен Мед", г.Шымкент, мкр.18, д.54, кв.2, на сумму 10 868 тенге.</t>
  </si>
  <si>
    <t>7.</t>
  </si>
  <si>
    <t>8.</t>
  </si>
  <si>
    <t>По лотам №2,9,10,11,16 потенциальным признать победителем ТОО "Формат НС", г.Нур-Султан, пр.Сарыарка, 31/2, ВП-24, на сумму 4 270 350 тенге.</t>
  </si>
  <si>
    <t>По лоту №15 признать потенциальным победителем ТОО "Лером", г.Палодар, ул.Железнодорожная, 7-30, на сумму 336 000 тенге.</t>
  </si>
  <si>
    <t>По лотам №1,8 признать потенциальным победителем ИП "Омарова Ж.О.", г.Нур-Султан, ул.Орынбор, д.1, кв.168, на сумму 1 417 080 тенге.</t>
  </si>
  <si>
    <t>По лоту №7 признать потенциальным победителем ИП "Тукешов А.К.", г.Костанай, ул.Тәуелсіздік, 115, кв.71, на сумму 261 429 тенге.</t>
  </si>
  <si>
    <t>09.02.2021г.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</si>
</sst>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0" fillId="2" borderId="1" xfId="0" applyFill="1" applyBorder="1"/>
    <xf numFmtId="3" fontId="10" fillId="2" borderId="2" xfId="2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4" fontId="0" fillId="2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topLeftCell="A4" zoomScale="70" zoomScaleNormal="70" workbookViewId="0">
      <selection activeCell="P14" sqref="P14"/>
    </sheetView>
  </sheetViews>
  <sheetFormatPr defaultColWidth="8.85546875" defaultRowHeight="15"/>
  <cols>
    <col min="1" max="1" width="5.28515625" customWidth="1"/>
    <col min="2" max="2" width="26.7109375" customWidth="1"/>
    <col min="3" max="3" width="38.285156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1.5703125" customWidth="1"/>
    <col min="9" max="9" width="12.5703125" customWidth="1"/>
    <col min="10" max="10" width="11.140625" bestFit="1" customWidth="1"/>
    <col min="16" max="16" width="10" customWidth="1"/>
    <col min="18" max="19" width="10" customWidth="1"/>
    <col min="20" max="20" width="10.85546875" customWidth="1"/>
  </cols>
  <sheetData>
    <row r="1" spans="1:20">
      <c r="D1" s="2"/>
      <c r="E1" s="2" t="s">
        <v>12</v>
      </c>
    </row>
    <row r="2" spans="1:20">
      <c r="D2" s="2"/>
      <c r="E2" s="2" t="s">
        <v>13</v>
      </c>
    </row>
    <row r="3" spans="1:20">
      <c r="D3" s="2"/>
      <c r="E3" s="2" t="s">
        <v>14</v>
      </c>
    </row>
    <row r="4" spans="1:20">
      <c r="D4" s="2"/>
      <c r="E4" s="2" t="s">
        <v>17</v>
      </c>
    </row>
    <row r="5" spans="1:20">
      <c r="C5" s="3"/>
      <c r="D5" s="3"/>
      <c r="E5" s="3"/>
      <c r="F5" s="3"/>
    </row>
    <row r="6" spans="1:20" ht="15" customHeight="1">
      <c r="A6" s="48" t="s">
        <v>15</v>
      </c>
      <c r="B6" s="48"/>
      <c r="C6" s="48"/>
      <c r="D6" s="48"/>
      <c r="E6" s="48"/>
      <c r="F6" s="48"/>
      <c r="G6" s="48"/>
      <c r="H6" s="48"/>
      <c r="I6" s="48"/>
      <c r="J6" s="48"/>
    </row>
    <row r="7" spans="1:20" ht="15" customHeight="1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</row>
    <row r="8" spans="1:20">
      <c r="A8" s="49" t="s">
        <v>7</v>
      </c>
      <c r="B8" s="49"/>
      <c r="C8" s="49"/>
      <c r="D8" s="49"/>
      <c r="E8" s="49"/>
      <c r="F8" s="49"/>
      <c r="G8" s="49"/>
      <c r="H8" s="49"/>
      <c r="I8" s="49"/>
      <c r="J8" s="49"/>
    </row>
    <row r="9" spans="1:20">
      <c r="A9" s="2"/>
      <c r="D9" s="1"/>
    </row>
    <row r="10" spans="1:20">
      <c r="A10" s="4" t="s">
        <v>6</v>
      </c>
      <c r="D10" s="1"/>
      <c r="G10" s="4"/>
      <c r="H10" s="16"/>
      <c r="J10" s="7"/>
      <c r="S10" t="s">
        <v>89</v>
      </c>
    </row>
    <row r="11" spans="1:20" ht="54.75" customHeight="1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27" t="s">
        <v>32</v>
      </c>
      <c r="I11" s="27" t="s">
        <v>29</v>
      </c>
      <c r="J11" s="28" t="s">
        <v>28</v>
      </c>
      <c r="K11" s="27" t="s">
        <v>73</v>
      </c>
      <c r="L11" s="27" t="s">
        <v>74</v>
      </c>
      <c r="M11" s="27" t="s">
        <v>31</v>
      </c>
      <c r="N11" s="27" t="s">
        <v>33</v>
      </c>
      <c r="O11" s="27" t="s">
        <v>30</v>
      </c>
      <c r="P11" s="27" t="s">
        <v>75</v>
      </c>
      <c r="Q11" s="27" t="s">
        <v>76</v>
      </c>
      <c r="R11" s="27" t="s">
        <v>77</v>
      </c>
      <c r="S11" s="27" t="s">
        <v>78</v>
      </c>
      <c r="T11" s="27" t="s">
        <v>79</v>
      </c>
    </row>
    <row r="12" spans="1:20" ht="33.75" customHeight="1">
      <c r="A12" s="12">
        <v>1</v>
      </c>
      <c r="B12" s="12" t="s">
        <v>36</v>
      </c>
      <c r="C12" s="23" t="s">
        <v>37</v>
      </c>
      <c r="D12" s="35" t="s">
        <v>26</v>
      </c>
      <c r="E12" s="36">
        <f>45000*70%</f>
        <v>31499.999999999996</v>
      </c>
      <c r="F12" s="36">
        <v>20</v>
      </c>
      <c r="G12" s="22">
        <f>E12*F12</f>
        <v>629999.99999999988</v>
      </c>
      <c r="H12" s="22"/>
      <c r="I12" s="22"/>
      <c r="J12" s="22"/>
      <c r="K12" s="26"/>
      <c r="L12" s="58">
        <v>19.600000000000001</v>
      </c>
      <c r="M12" s="59"/>
      <c r="N12" s="59"/>
      <c r="O12" s="59"/>
      <c r="P12" s="59"/>
      <c r="Q12" s="59">
        <v>19.670000000000002</v>
      </c>
      <c r="R12" s="26"/>
      <c r="S12" s="26"/>
      <c r="T12" s="26"/>
    </row>
    <row r="13" spans="1:20" ht="35.25" customHeight="1">
      <c r="A13" s="12">
        <v>2</v>
      </c>
      <c r="B13" s="42" t="s">
        <v>38</v>
      </c>
      <c r="C13" s="23" t="s">
        <v>39</v>
      </c>
      <c r="D13" s="37" t="s">
        <v>26</v>
      </c>
      <c r="E13" s="36">
        <f>350*70%</f>
        <v>244.99999999999997</v>
      </c>
      <c r="F13" s="36">
        <v>3600</v>
      </c>
      <c r="G13" s="22">
        <f>E13*F13</f>
        <v>881999.99999999988</v>
      </c>
      <c r="H13" s="22">
        <v>2845</v>
      </c>
      <c r="I13" s="46">
        <v>2480</v>
      </c>
      <c r="J13" s="22">
        <v>2745</v>
      </c>
      <c r="K13" s="26"/>
      <c r="L13" s="26"/>
      <c r="M13" s="55">
        <v>2601</v>
      </c>
      <c r="N13" s="56">
        <v>2490</v>
      </c>
      <c r="O13" s="57"/>
      <c r="P13" s="57"/>
      <c r="Q13" s="57"/>
      <c r="R13" s="57"/>
      <c r="S13" s="55">
        <v>3044</v>
      </c>
      <c r="T13" s="55">
        <v>2791</v>
      </c>
    </row>
    <row r="14" spans="1:20" ht="55.5" customHeight="1">
      <c r="A14" s="12">
        <v>3</v>
      </c>
      <c r="B14" s="42" t="s">
        <v>40</v>
      </c>
      <c r="C14" s="34" t="s">
        <v>40</v>
      </c>
      <c r="D14" s="37" t="s">
        <v>41</v>
      </c>
      <c r="E14" s="36">
        <v>7</v>
      </c>
      <c r="F14" s="36">
        <v>23500</v>
      </c>
      <c r="G14" s="22">
        <f t="shared" ref="G14:G28" si="0">E14*F14</f>
        <v>164500</v>
      </c>
      <c r="H14" s="22"/>
      <c r="I14" s="22"/>
      <c r="J14" s="22"/>
      <c r="K14" s="26"/>
      <c r="L14" s="26"/>
      <c r="M14" s="26"/>
      <c r="N14" s="26"/>
      <c r="O14" s="26"/>
      <c r="P14" s="26"/>
      <c r="Q14" s="26"/>
      <c r="R14" s="26"/>
      <c r="S14" s="45">
        <v>20600</v>
      </c>
      <c r="T14" s="26"/>
    </row>
    <row r="15" spans="1:20" ht="63" customHeight="1">
      <c r="A15" s="12">
        <v>4</v>
      </c>
      <c r="B15" s="40" t="s">
        <v>42</v>
      </c>
      <c r="C15" s="24" t="s">
        <v>43</v>
      </c>
      <c r="D15" s="37" t="s">
        <v>44</v>
      </c>
      <c r="E15" s="36">
        <v>70</v>
      </c>
      <c r="F15" s="36">
        <v>47000</v>
      </c>
      <c r="G15" s="22">
        <f t="shared" si="0"/>
        <v>3290000</v>
      </c>
      <c r="H15" s="22"/>
      <c r="I15" s="22"/>
      <c r="J15" s="22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63" customHeight="1">
      <c r="A16" s="12">
        <v>5</v>
      </c>
      <c r="B16" s="42" t="s">
        <v>45</v>
      </c>
      <c r="C16" s="29" t="s">
        <v>46</v>
      </c>
      <c r="D16" s="35" t="s">
        <v>26</v>
      </c>
      <c r="E16" s="36">
        <v>2100</v>
      </c>
      <c r="F16" s="36">
        <v>850</v>
      </c>
      <c r="G16" s="22">
        <f t="shared" si="0"/>
        <v>1785000</v>
      </c>
      <c r="H16" s="22"/>
      <c r="I16" s="22"/>
      <c r="J16" s="22"/>
      <c r="K16" s="26"/>
      <c r="L16" s="26"/>
      <c r="M16" s="26"/>
      <c r="N16" s="26"/>
      <c r="O16" s="25">
        <v>610</v>
      </c>
      <c r="P16" s="26"/>
      <c r="Q16" s="26"/>
      <c r="R16" s="26"/>
      <c r="S16" s="26"/>
      <c r="T16" s="26"/>
    </row>
    <row r="17" spans="1:20" ht="37.5" customHeight="1">
      <c r="A17" s="12">
        <v>6</v>
      </c>
      <c r="B17" s="43" t="s">
        <v>47</v>
      </c>
      <c r="C17" s="33" t="s">
        <v>48</v>
      </c>
      <c r="D17" s="12" t="s">
        <v>26</v>
      </c>
      <c r="E17" s="38">
        <f>360*70%</f>
        <v>251.99999999999997</v>
      </c>
      <c r="F17" s="36">
        <v>2100</v>
      </c>
      <c r="G17" s="22">
        <f t="shared" si="0"/>
        <v>529199.99999999988</v>
      </c>
      <c r="H17" s="22"/>
      <c r="I17" s="22"/>
      <c r="J17" s="22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50.25" customHeight="1">
      <c r="A18" s="12">
        <v>7</v>
      </c>
      <c r="B18" s="42" t="s">
        <v>49</v>
      </c>
      <c r="C18" s="23" t="s">
        <v>50</v>
      </c>
      <c r="D18" s="37" t="s">
        <v>26</v>
      </c>
      <c r="E18" s="36">
        <v>59</v>
      </c>
      <c r="F18" s="36">
        <v>6300</v>
      </c>
      <c r="G18" s="22">
        <f t="shared" si="0"/>
        <v>371700</v>
      </c>
      <c r="H18" s="22"/>
      <c r="I18" s="22">
        <v>5150</v>
      </c>
      <c r="J18" s="22"/>
      <c r="K18" s="26"/>
      <c r="L18" s="26"/>
      <c r="M18" s="26"/>
      <c r="N18" s="26"/>
      <c r="O18" s="26"/>
      <c r="P18" s="26"/>
      <c r="Q18" s="26"/>
      <c r="R18" s="26"/>
      <c r="S18" s="44">
        <v>6150</v>
      </c>
      <c r="T18" s="45">
        <v>4431</v>
      </c>
    </row>
    <row r="19" spans="1:20" ht="70.5" customHeight="1">
      <c r="A19" s="12">
        <v>8</v>
      </c>
      <c r="B19" s="42" t="s">
        <v>51</v>
      </c>
      <c r="C19" s="23" t="s">
        <v>52</v>
      </c>
      <c r="D19" s="35" t="s">
        <v>26</v>
      </c>
      <c r="E19" s="36">
        <f>280*70%</f>
        <v>196</v>
      </c>
      <c r="F19" s="36">
        <v>4500</v>
      </c>
      <c r="G19" s="22">
        <f t="shared" si="0"/>
        <v>882000</v>
      </c>
      <c r="H19" s="22">
        <v>4395</v>
      </c>
      <c r="I19" s="22"/>
      <c r="J19" s="22"/>
      <c r="K19" s="26"/>
      <c r="L19" s="45">
        <v>4080</v>
      </c>
      <c r="M19" s="26"/>
      <c r="N19" s="26"/>
      <c r="O19" s="26"/>
      <c r="P19" s="26"/>
      <c r="Q19" s="44">
        <v>4098</v>
      </c>
      <c r="R19" s="26"/>
      <c r="S19" s="26"/>
      <c r="T19" s="26"/>
    </row>
    <row r="20" spans="1:20" ht="63" customHeight="1">
      <c r="A20" s="12">
        <v>9</v>
      </c>
      <c r="B20" s="40" t="s">
        <v>53</v>
      </c>
      <c r="C20" s="32" t="s">
        <v>54</v>
      </c>
      <c r="D20" s="39" t="s">
        <v>55</v>
      </c>
      <c r="E20" s="36">
        <v>21</v>
      </c>
      <c r="F20" s="36">
        <v>15500</v>
      </c>
      <c r="G20" s="22">
        <f t="shared" si="0"/>
        <v>325500</v>
      </c>
      <c r="H20" s="22"/>
      <c r="I20" s="46">
        <v>13750</v>
      </c>
      <c r="J20" s="22"/>
      <c r="K20" s="26"/>
      <c r="L20" s="26"/>
      <c r="M20" s="26"/>
      <c r="N20" s="26"/>
      <c r="O20" s="26"/>
      <c r="P20" s="44">
        <v>13800</v>
      </c>
      <c r="Q20" s="26"/>
      <c r="R20" s="44">
        <v>14946</v>
      </c>
      <c r="S20" s="26"/>
      <c r="T20" s="26"/>
    </row>
    <row r="21" spans="1:20" ht="63" customHeight="1">
      <c r="A21" s="12">
        <v>10</v>
      </c>
      <c r="B21" s="40" t="s">
        <v>56</v>
      </c>
      <c r="C21" s="32" t="s">
        <v>57</v>
      </c>
      <c r="D21" s="39" t="s">
        <v>55</v>
      </c>
      <c r="E21" s="36">
        <v>28</v>
      </c>
      <c r="F21" s="36">
        <v>15500</v>
      </c>
      <c r="G21" s="22">
        <f t="shared" si="0"/>
        <v>434000</v>
      </c>
      <c r="H21" s="22"/>
      <c r="I21" s="46">
        <v>13750</v>
      </c>
      <c r="J21" s="22"/>
      <c r="K21" s="26"/>
      <c r="L21" s="26"/>
      <c r="M21" s="26"/>
      <c r="N21" s="26"/>
      <c r="O21" s="26"/>
      <c r="P21" s="44">
        <v>13800</v>
      </c>
      <c r="Q21" s="26"/>
      <c r="R21" s="44">
        <v>14946</v>
      </c>
      <c r="S21" s="26"/>
      <c r="T21" s="26"/>
    </row>
    <row r="22" spans="1:20" ht="58.5" customHeight="1">
      <c r="A22" s="12">
        <v>11</v>
      </c>
      <c r="B22" s="40" t="s">
        <v>58</v>
      </c>
      <c r="C22" s="32" t="s">
        <v>59</v>
      </c>
      <c r="D22" s="39" t="s">
        <v>55</v>
      </c>
      <c r="E22" s="36">
        <v>28</v>
      </c>
      <c r="F22" s="36">
        <v>15500</v>
      </c>
      <c r="G22" s="22">
        <f t="shared" si="0"/>
        <v>434000</v>
      </c>
      <c r="H22" s="22"/>
      <c r="I22" s="46">
        <v>13750</v>
      </c>
      <c r="J22" s="22"/>
      <c r="K22" s="26"/>
      <c r="L22" s="26"/>
      <c r="M22" s="26"/>
      <c r="N22" s="26"/>
      <c r="O22" s="26"/>
      <c r="P22" s="44">
        <v>13800</v>
      </c>
      <c r="Q22" s="26"/>
      <c r="R22" s="44">
        <v>14946</v>
      </c>
      <c r="S22" s="26"/>
      <c r="T22" s="26"/>
    </row>
    <row r="23" spans="1:20" ht="63" customHeight="1">
      <c r="A23" s="12">
        <v>12</v>
      </c>
      <c r="B23" s="42" t="s">
        <v>60</v>
      </c>
      <c r="C23" s="30" t="s">
        <v>61</v>
      </c>
      <c r="D23" s="16" t="s">
        <v>44</v>
      </c>
      <c r="E23" s="36">
        <v>2</v>
      </c>
      <c r="F23" s="36">
        <v>6000</v>
      </c>
      <c r="G23" s="22">
        <f t="shared" si="0"/>
        <v>12000</v>
      </c>
      <c r="H23" s="22"/>
      <c r="I23" s="22"/>
      <c r="J23" s="2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35.25" customHeight="1">
      <c r="A24" s="12">
        <v>13</v>
      </c>
      <c r="B24" s="42" t="s">
        <v>62</v>
      </c>
      <c r="C24" s="23" t="s">
        <v>63</v>
      </c>
      <c r="D24" s="41" t="s">
        <v>44</v>
      </c>
      <c r="E24" s="36">
        <v>14</v>
      </c>
      <c r="F24" s="36">
        <v>40000</v>
      </c>
      <c r="G24" s="22">
        <f t="shared" si="0"/>
        <v>560000</v>
      </c>
      <c r="H24" s="22"/>
      <c r="I24" s="22"/>
      <c r="J24" s="2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72.75" customHeight="1">
      <c r="A25" s="12">
        <v>14</v>
      </c>
      <c r="B25" s="42" t="s">
        <v>64</v>
      </c>
      <c r="C25" s="23" t="s">
        <v>65</v>
      </c>
      <c r="D25" s="35" t="s">
        <v>66</v>
      </c>
      <c r="E25" s="36">
        <v>21</v>
      </c>
      <c r="F25" s="36">
        <v>10000</v>
      </c>
      <c r="G25" s="22">
        <f t="shared" si="0"/>
        <v>210000</v>
      </c>
      <c r="H25" s="22"/>
      <c r="I25" s="22"/>
      <c r="J25" s="2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72.75" customHeight="1">
      <c r="A26" s="12">
        <v>15</v>
      </c>
      <c r="B26" s="40" t="s">
        <v>67</v>
      </c>
      <c r="C26" s="24" t="s">
        <v>68</v>
      </c>
      <c r="D26" s="40" t="s">
        <v>26</v>
      </c>
      <c r="E26" s="36">
        <v>700</v>
      </c>
      <c r="F26" s="36">
        <v>600</v>
      </c>
      <c r="G26" s="22">
        <f t="shared" si="0"/>
        <v>420000</v>
      </c>
      <c r="H26" s="22"/>
      <c r="I26" s="22">
        <v>595</v>
      </c>
      <c r="J26" s="22"/>
      <c r="K26" s="25">
        <v>480</v>
      </c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25.5" customHeight="1">
      <c r="A27" s="12">
        <v>16</v>
      </c>
      <c r="B27" s="42" t="s">
        <v>69</v>
      </c>
      <c r="C27" s="23" t="s">
        <v>70</v>
      </c>
      <c r="D27" s="35" t="s">
        <v>26</v>
      </c>
      <c r="E27" s="36">
        <f>12000*70%</f>
        <v>8400</v>
      </c>
      <c r="F27" s="36">
        <v>400</v>
      </c>
      <c r="G27" s="22">
        <f t="shared" si="0"/>
        <v>3360000</v>
      </c>
      <c r="H27" s="22"/>
      <c r="I27" s="46">
        <v>310</v>
      </c>
      <c r="J27" s="22"/>
      <c r="K27" s="26"/>
      <c r="L27" s="26"/>
      <c r="M27" s="26">
        <v>345</v>
      </c>
      <c r="N27" s="26"/>
      <c r="O27" s="26"/>
      <c r="P27" s="26"/>
      <c r="Q27" s="26"/>
      <c r="R27" s="26"/>
      <c r="S27" s="26"/>
      <c r="T27" s="26"/>
    </row>
    <row r="28" spans="1:20" ht="63" customHeight="1">
      <c r="A28" s="12">
        <v>17</v>
      </c>
      <c r="B28" s="12" t="s">
        <v>71</v>
      </c>
      <c r="C28" s="31" t="s">
        <v>72</v>
      </c>
      <c r="D28" s="35" t="s">
        <v>26</v>
      </c>
      <c r="E28" s="36">
        <v>11</v>
      </c>
      <c r="F28" s="36">
        <v>2000</v>
      </c>
      <c r="G28" s="22">
        <f t="shared" si="0"/>
        <v>22000</v>
      </c>
      <c r="H28" s="46">
        <v>988</v>
      </c>
      <c r="I28" s="22"/>
      <c r="J28" s="2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7.25" customHeight="1">
      <c r="A29" s="17"/>
      <c r="B29" s="18"/>
      <c r="C29" s="18"/>
      <c r="D29" s="19"/>
      <c r="E29" s="20"/>
      <c r="F29" s="20"/>
      <c r="G29" s="21"/>
    </row>
    <row r="30" spans="1:20" ht="22.5" customHeight="1">
      <c r="A30" s="6"/>
      <c r="B30" s="50" t="s">
        <v>8</v>
      </c>
      <c r="C30" s="50"/>
      <c r="D30" s="50"/>
      <c r="E30" s="50"/>
      <c r="F30" s="50"/>
      <c r="G30" s="50"/>
      <c r="H30" s="50"/>
    </row>
    <row r="31" spans="1:20" ht="18" customHeight="1">
      <c r="A31" s="13" t="s">
        <v>18</v>
      </c>
      <c r="B31" s="50" t="s">
        <v>87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20" ht="18" customHeight="1">
      <c r="A32" s="53" t="s">
        <v>19</v>
      </c>
      <c r="B32" s="47" t="s">
        <v>80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10" ht="18" customHeight="1">
      <c r="A33" s="13" t="s">
        <v>25</v>
      </c>
      <c r="B33" s="47" t="s">
        <v>81</v>
      </c>
      <c r="C33" s="47"/>
      <c r="D33" s="47"/>
      <c r="E33" s="47"/>
      <c r="F33" s="47"/>
      <c r="G33" s="47"/>
      <c r="H33" s="47"/>
    </row>
    <row r="34" spans="1:10" ht="18" customHeight="1">
      <c r="A34" s="13" t="s">
        <v>27</v>
      </c>
      <c r="B34" s="47" t="s">
        <v>88</v>
      </c>
      <c r="C34" s="47"/>
      <c r="D34" s="47"/>
      <c r="E34" s="47"/>
      <c r="F34" s="47"/>
      <c r="G34" s="47"/>
      <c r="H34" s="47"/>
    </row>
    <row r="35" spans="1:10" ht="18" customHeight="1">
      <c r="A35" s="13" t="s">
        <v>34</v>
      </c>
      <c r="B35" s="47" t="s">
        <v>85</v>
      </c>
      <c r="C35" s="47"/>
      <c r="D35" s="47"/>
      <c r="E35" s="47"/>
      <c r="F35" s="47"/>
      <c r="G35" s="47"/>
      <c r="H35" s="47"/>
      <c r="I35" s="54"/>
      <c r="J35" s="54"/>
    </row>
    <row r="36" spans="1:10" ht="18" customHeight="1">
      <c r="A36" s="13" t="s">
        <v>35</v>
      </c>
      <c r="B36" s="47" t="s">
        <v>86</v>
      </c>
      <c r="C36" s="47"/>
      <c r="D36" s="47"/>
      <c r="E36" s="47"/>
      <c r="F36" s="47"/>
      <c r="G36" s="47"/>
      <c r="H36" s="47"/>
    </row>
    <row r="37" spans="1:10" ht="18" customHeight="1">
      <c r="A37" s="13" t="s">
        <v>83</v>
      </c>
      <c r="B37" s="47" t="s">
        <v>82</v>
      </c>
      <c r="C37" s="47"/>
      <c r="D37" s="47"/>
      <c r="E37" s="47"/>
      <c r="F37" s="47"/>
      <c r="G37" s="47"/>
      <c r="H37" s="47"/>
    </row>
    <row r="38" spans="1:10" ht="34.5" customHeight="1">
      <c r="A38" s="7" t="s">
        <v>84</v>
      </c>
      <c r="B38" s="52" t="s">
        <v>9</v>
      </c>
      <c r="C38" s="52"/>
      <c r="D38" s="52"/>
      <c r="E38" s="52"/>
      <c r="F38" s="52"/>
      <c r="G38" s="52"/>
      <c r="H38" s="52"/>
    </row>
    <row r="39" spans="1:10" ht="15.75" customHeight="1">
      <c r="A39" s="7"/>
      <c r="B39" s="14"/>
      <c r="C39" s="14"/>
      <c r="D39" s="14"/>
      <c r="E39" s="14"/>
      <c r="F39" s="14"/>
      <c r="G39" s="14"/>
    </row>
    <row r="40" spans="1:10" ht="15.75" customHeight="1">
      <c r="A40" s="7"/>
      <c r="B40" s="14"/>
      <c r="C40" s="14"/>
      <c r="D40" s="14"/>
      <c r="E40" s="14"/>
      <c r="F40" s="14"/>
      <c r="G40" s="14"/>
    </row>
    <row r="41" spans="1:10" ht="15" customHeight="1">
      <c r="A41" s="8"/>
      <c r="B41" s="51" t="s">
        <v>21</v>
      </c>
      <c r="C41" s="51"/>
      <c r="D41" s="10" t="s">
        <v>22</v>
      </c>
      <c r="E41" s="9"/>
      <c r="F41" s="9"/>
    </row>
    <row r="42" spans="1:10" ht="15.75" customHeight="1">
      <c r="A42" s="7"/>
      <c r="B42" s="9"/>
      <c r="C42" s="9"/>
      <c r="E42" s="14"/>
      <c r="F42" s="14"/>
      <c r="G42" s="14"/>
    </row>
    <row r="43" spans="1:10" ht="15" customHeight="1">
      <c r="A43" s="8"/>
      <c r="B43" s="51" t="s">
        <v>23</v>
      </c>
      <c r="C43" s="51"/>
      <c r="D43" s="10" t="s">
        <v>24</v>
      </c>
      <c r="E43" s="9"/>
      <c r="F43" s="9"/>
    </row>
    <row r="44" spans="1:10" ht="15" customHeight="1">
      <c r="A44" s="8"/>
      <c r="B44" s="11"/>
      <c r="C44" s="11"/>
      <c r="D44" s="2"/>
      <c r="E44" s="9"/>
      <c r="F44" s="9"/>
    </row>
    <row r="45" spans="1:10" ht="15" customHeight="1">
      <c r="B45" s="11" t="s">
        <v>10</v>
      </c>
      <c r="C45" s="11"/>
      <c r="D45" s="2" t="s">
        <v>11</v>
      </c>
      <c r="E45" s="15"/>
      <c r="F45" s="3"/>
      <c r="G45" s="10"/>
    </row>
    <row r="46" spans="1:10">
      <c r="B46" s="11"/>
      <c r="C46" s="11"/>
      <c r="D46" s="2"/>
      <c r="E46" s="15"/>
      <c r="F46" s="3"/>
      <c r="G46" s="2"/>
    </row>
    <row r="50" spans="2:10">
      <c r="B50" s="50"/>
      <c r="C50" s="50"/>
      <c r="D50" s="50"/>
      <c r="E50" s="50"/>
      <c r="F50" s="50"/>
      <c r="G50" s="50"/>
      <c r="H50" s="50"/>
      <c r="I50" s="50"/>
      <c r="J50" s="50"/>
    </row>
    <row r="56" spans="2:10">
      <c r="B56" s="2"/>
    </row>
    <row r="57" spans="2:10">
      <c r="B57" s="2"/>
    </row>
    <row r="58" spans="2:10">
      <c r="B58" s="2"/>
    </row>
    <row r="59" spans="2:10">
      <c r="B59" s="2"/>
    </row>
  </sheetData>
  <mergeCells count="15">
    <mergeCell ref="B50:J50"/>
    <mergeCell ref="B43:C43"/>
    <mergeCell ref="B38:H38"/>
    <mergeCell ref="B41:C41"/>
    <mergeCell ref="B33:H33"/>
    <mergeCell ref="B36:H36"/>
    <mergeCell ref="B34:H34"/>
    <mergeCell ref="B35:J35"/>
    <mergeCell ref="B37:H37"/>
    <mergeCell ref="A6:J6"/>
    <mergeCell ref="A8:J8"/>
    <mergeCell ref="A7:J7"/>
    <mergeCell ref="B31:O31"/>
    <mergeCell ref="B30:H30"/>
    <mergeCell ref="B32:T32"/>
  </mergeCells>
  <dataValidations count="4">
    <dataValidation allowBlank="1" showInputMessage="1" showErrorMessage="1" prompt="Введите наименование на гос.языке" sqref="B50 B30 B26 C24 D15 D18 B17:C17 B12:B15 C13:C15 B19:B24 B28 B43:C46"/>
    <dataValidation type="list" allowBlank="1" showInputMessage="1" showErrorMessage="1" sqref="D12:D14">
      <formula1>INDIRECT(#REF!)</formula1>
    </dataValidation>
    <dataValidation type="list" allowBlank="1" showInputMessage="1" showErrorMessage="1" sqref="D26:D27 D19:D22">
      <formula1>INDIRECT(#REF!)</formula1>
    </dataValidation>
    <dataValidation allowBlank="1" showInputMessage="1" showErrorMessage="1" prompt="Введите краткую хар-ку на рус.языке" sqref="C12 C19:C22 C25:C26"/>
  </dataValidations>
  <pageMargins left="0" right="0" top="0.55118110236220474" bottom="0.15748031496062992" header="0.31496062992125984" footer="0.31496062992125984"/>
  <pageSetup paperSize="9" scale="78" orientation="landscape" horizontalDpi="180" verticalDpi="180" r:id="rId1"/>
  <rowBreaks count="2" manualBreakCount="2">
    <brk id="27" max="9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2021-02-09T11:53:58Z</dcterms:modified>
</cp:coreProperties>
</file>