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агенты ак.блок" sheetId="5" r:id="rId1"/>
    <sheet name="Лист1" sheetId="6" r:id="rId2"/>
  </sheets>
  <definedNames>
    <definedName name="_xlnm._FilterDatabase" localSheetId="0" hidden="1">'реагенты ак.блок'!$A$11:$Q$101</definedName>
  </definedNames>
  <calcPr calcId="124519"/>
</workbook>
</file>

<file path=xl/calcChain.xml><?xml version="1.0" encoding="utf-8"?>
<calcChain xmlns="http://schemas.openxmlformats.org/spreadsheetml/2006/main">
  <c r="F4" i="6"/>
  <c r="H4" s="1"/>
  <c r="H3"/>
  <c r="H2"/>
  <c r="H1"/>
  <c r="G98" i="5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99" l="1"/>
</calcChain>
</file>

<file path=xl/sharedStrings.xml><?xml version="1.0" encoding="utf-8"?>
<sst xmlns="http://schemas.openxmlformats.org/spreadsheetml/2006/main" count="325" uniqueCount="224">
  <si>
    <t xml:space="preserve">Количество, объём </t>
  </si>
  <si>
    <t>упак</t>
  </si>
  <si>
    <t>шт</t>
  </si>
  <si>
    <t>набор</t>
  </si>
  <si>
    <t xml:space="preserve">Amylase Р </t>
  </si>
  <si>
    <t xml:space="preserve">Альфа-амилаза панкреатическая </t>
  </si>
  <si>
    <t>Amylase Р на 300 опр</t>
  </si>
  <si>
    <t>Glucose GLUCL на 800 тестов</t>
  </si>
  <si>
    <t>глюкоза</t>
  </si>
  <si>
    <t>GlucoseGLUCL на 800 тестов</t>
  </si>
  <si>
    <t>MicroCuvetten 20*1000 pieces</t>
  </si>
  <si>
    <t>микрокюветы</t>
  </si>
  <si>
    <t>упаковка</t>
  </si>
  <si>
    <t>флакон</t>
  </si>
  <si>
    <t xml:space="preserve">набор </t>
  </si>
  <si>
    <t>anti-HCV v4</t>
  </si>
  <si>
    <t>anti-HCV v4, 480 определ</t>
  </si>
  <si>
    <t xml:space="preserve">Наконечник желтый  1-200 мкл 1000шт\уп.  </t>
  </si>
  <si>
    <t xml:space="preserve">Наконечник голубые длинные  100 мкл -1000 мкл  1000шт\уп. </t>
  </si>
  <si>
    <t xml:space="preserve">Стекла  предметные  CITOGLAS  Super Grade Microskope к  микроскопу   ( 26 х 76х1,0 ) </t>
  </si>
  <si>
    <t>Стекла  предметные  к  микроскопу   ( 25 х 75х2,0 )   № 100  в уп.</t>
  </si>
  <si>
    <t>Карандаши по стеклу (красные) 100 шт/уп.</t>
  </si>
  <si>
    <t>Карандаши по стеклу (красные) 100шт/уп.</t>
  </si>
  <si>
    <t>Раствор Азур-Эозин по Романовскому, 1л. Готовый краситель</t>
  </si>
  <si>
    <t>кг</t>
  </si>
  <si>
    <t>Набор реагентов для выявления антител к ВИЧ, 25 штук в упаковке</t>
  </si>
  <si>
    <t>уриполиан 5А</t>
  </si>
  <si>
    <t>уриполиантест полоски на 100 опр</t>
  </si>
  <si>
    <t xml:space="preserve">Единица измерения </t>
  </si>
  <si>
    <t>№ лота</t>
  </si>
  <si>
    <t>Характеристика</t>
  </si>
  <si>
    <t xml:space="preserve">Билирубин конъюгированный-Ново-А (Миура, 200), Набор реагентов для определения конъюгированного (прямого) билирубина в сыворотке и плазме крови с калибратором конъюгированного билирубина (метод с диазотированной сульфаниловой кислотой). </t>
  </si>
  <si>
    <t xml:space="preserve">Мочевина-УФ-Ново жидкая форма (Миура, 240), Набор реагентов для определения мочевины в сыворотке, плазме крови и моче (УФ кинетический уреазный/глутаматдегидрогеназный метод). </t>
  </si>
  <si>
    <t>Биохимический контроль, норма уровень 1 (10 фл*5 мл)</t>
  </si>
  <si>
    <t>Биохимический контроль, патология уровень 2 (10 фл*5 мл)</t>
  </si>
  <si>
    <t>Системный раствор Systemic solution 1000 мл</t>
  </si>
  <si>
    <t>Мультипромывочный раствор Multiclean solution. 100 мл</t>
  </si>
  <si>
    <t>Раствор для промывки кювет Rinse solution (Ew Cvt), 250 мл</t>
  </si>
  <si>
    <t>Кюветы для биохимического анализатора Miura 200 (уп 200 шт.)</t>
  </si>
  <si>
    <t xml:space="preserve">Игла пробозаборника на биохимического анализатора </t>
  </si>
  <si>
    <t xml:space="preserve">Лампа ( K,S,E,12V20W 10X18/F) на биохимического анализатора </t>
  </si>
  <si>
    <t xml:space="preserve"> Система для иммунологического  исследования  
BIO Vue(определение группы  крови и резус фактора)</t>
  </si>
  <si>
    <t>3% стандартные эритроциты для определения группы крови Аффирмаджен 2 (А1+ В) (2х3мл)</t>
  </si>
  <si>
    <t>0,8% стандартные эритроциты для скрининга антител Серджискрин (3х10 мл)</t>
  </si>
  <si>
    <t>ABХ Basolyse 1 L</t>
  </si>
  <si>
    <t>Раствор для гематологического анализатора АВХ Pentra  60</t>
  </si>
  <si>
    <t>ABX Alphalye 0,4 L</t>
  </si>
  <si>
    <t>раствор для гематологического анализатора АВХ Pentra  60</t>
  </si>
  <si>
    <t>ABX Cleaner 1 L ,моющий</t>
  </si>
  <si>
    <t>ABX,Eosinofix</t>
  </si>
  <si>
    <t>флкан</t>
  </si>
  <si>
    <t>АВХ Diluent</t>
  </si>
  <si>
    <t>кан</t>
  </si>
  <si>
    <t>ABX Minochlor,чистящий 0,5л</t>
  </si>
  <si>
    <t>Рем.комплект годовой KIT MAIN P60/P80</t>
  </si>
  <si>
    <t>DIFFTROL(2N) 3ml+Disguette</t>
  </si>
  <si>
    <t xml:space="preserve">контрольная кровь для гематологического анализатора АВХ Pentra  60 </t>
  </si>
  <si>
    <t>Калий-11-Витал/РК-ИМН-5№012277 ОТ 19.12.2013 Г.</t>
  </si>
  <si>
    <t>набор для определения калия</t>
  </si>
  <si>
    <t>Масло иммерсионое,100мл</t>
  </si>
  <si>
    <t>для подсчета мазков под микроскопом,тип А(классическое)</t>
  </si>
  <si>
    <t>Пробирка Эппендорфа № 500</t>
  </si>
  <si>
    <t>пробирки  пластиковые для сывороток, в упаковке 500 шт.1,5 мл</t>
  </si>
  <si>
    <t xml:space="preserve">Пробоотборник Lancets  (Ланцеты)  №200 </t>
  </si>
  <si>
    <t xml:space="preserve">для  прокалывания пальца </t>
  </si>
  <si>
    <t>Груши резиновые (спринцовка) №1</t>
  </si>
  <si>
    <t xml:space="preserve">для забора  крови </t>
  </si>
  <si>
    <t>Цилиндр мерный 50мл,с носиком и делен</t>
  </si>
  <si>
    <t>для проведения лабораторных работ</t>
  </si>
  <si>
    <t>CD 18 Control 3*2,5vk/9H6902 3217</t>
  </si>
  <si>
    <t>контроль для гематологического анализатора</t>
  </si>
  <si>
    <t>Разбавитель изотонический, дилюент,20 л</t>
  </si>
  <si>
    <t>Гемат.анализатор HUMA -count</t>
  </si>
  <si>
    <t xml:space="preserve">Лизирующий реагент, 1 литр </t>
  </si>
  <si>
    <t>Дилюент-реагент для разведения,20 л</t>
  </si>
  <si>
    <t>Моющий энзиматич.раствор</t>
  </si>
  <si>
    <t>Планшет для определения группы крови</t>
  </si>
  <si>
    <t>для определения группы крови</t>
  </si>
  <si>
    <t xml:space="preserve">для капиллярные кровь с пальца </t>
  </si>
  <si>
    <t>Hexagon Syphilis -Сифилис 20 тестов,HUMAN</t>
  </si>
  <si>
    <t>набор для определения сифилиса , HUMAN</t>
  </si>
  <si>
    <t>АСАТ  GOT AСT IFCC,8*50,HUMAN</t>
  </si>
  <si>
    <t>ALAT HUMAN жидкий УФ,тест для опред,актив.аланинаминтран.</t>
  </si>
  <si>
    <t>АЛАТ  GOT ALT IFCC,8*50,HUMAN</t>
  </si>
  <si>
    <t>ACAT HUMAN жидкий УФ,тест для опред,актив.аланинаминтран.</t>
  </si>
  <si>
    <t>Альбумин 4*100,HUMAN</t>
  </si>
  <si>
    <t>Ревматойдный фактор РФ-лактекс-Витал</t>
  </si>
  <si>
    <t xml:space="preserve">для определения ревматойндый фактор </t>
  </si>
  <si>
    <t>Креатинин  тест  набор, 200 мл,HUMA</t>
  </si>
  <si>
    <t>для определения креатинина</t>
  </si>
  <si>
    <t>Общий белок,тестовый набор,1000 мл.,HUMAN</t>
  </si>
  <si>
    <t xml:space="preserve">набор для  определения  белка в крови , HUMAN </t>
  </si>
  <si>
    <t>Тест для опр. гепатита В № 58003,HEXAGON HBsAg</t>
  </si>
  <si>
    <t>для качественного опред.поверхностного антигена гепатита В</t>
  </si>
  <si>
    <t>Тест для определения гепатита  С № 58072,HEXAGON HCV</t>
  </si>
  <si>
    <t>Мочевина,HUMAN 2*100 мл</t>
  </si>
  <si>
    <t>для исследования  мочи</t>
  </si>
  <si>
    <t>Тест полосы «Combina 13» на 13 параметров в упаковке № 100</t>
  </si>
  <si>
    <t>для анализатора мочи "Combilyzer 13"</t>
  </si>
  <si>
    <t>Чековая лента, термобумага 57*40мм</t>
  </si>
  <si>
    <t>Натрия хлорид (химически чистый соль)</t>
  </si>
  <si>
    <t xml:space="preserve">для определения белок в моче </t>
  </si>
  <si>
    <t>Экспресс-тесты для  определения  скрытой  крови в  кале</t>
  </si>
  <si>
    <t>BD  BIOTEST  FOB ,25  тестов</t>
  </si>
  <si>
    <t>Тест  полоски Акку  ЧЕК, Актив, уп/50</t>
  </si>
  <si>
    <t>для определения  глюкозы  в  крови</t>
  </si>
  <si>
    <t>Тест полоски Акку ЧЕК, Перформа, уп/50</t>
  </si>
  <si>
    <t>для  определения  глюкозы в  крови</t>
  </si>
  <si>
    <t>Гемоглобин Агат 600 опред,5 мл.</t>
  </si>
  <si>
    <t>Раствор промывочный 2500 мл</t>
  </si>
  <si>
    <t>штука</t>
  </si>
  <si>
    <t>Раствор чистящий</t>
  </si>
  <si>
    <t>Авто кюветы уп.(1*1000)</t>
  </si>
  <si>
    <t>Контрольный раствор Норма</t>
  </si>
  <si>
    <t>Контрольный раствор Патология</t>
  </si>
  <si>
    <t>ИТОГО:</t>
  </si>
  <si>
    <t>Наименование (МНН)</t>
  </si>
  <si>
    <t xml:space="preserve">Сумма, утвержденная для закупки, тенге </t>
  </si>
  <si>
    <t xml:space="preserve">Альбумин-Ново (Миура, 200), Набор реагентов для фотометрического определения альбумина в сыворотке и плазме крови (метод с бромкрезоловым зелёным). </t>
  </si>
  <si>
    <t xml:space="preserve">Амилаза-Ново-1 (Миура, 200)
Набор реагентов для определения активности α-амилазы в сыворотке, плазме крови и моче (кинетический метод, субстрат CNP-олигосахарид). 
</t>
  </si>
  <si>
    <t xml:space="preserve">АЛТ-УФ-Ново жидкая форма (Миура, 200), Набор реагентов для определения активности аланинаминотрансферазы в сыворотке и плазме крови (УФ кинетический метод без пиридоксальфосфата, IFCC). </t>
  </si>
  <si>
    <t xml:space="preserve">АСТ-УФ-Ново жидкая форма (Миура, 200) Набор реагентов для определения активности аспартатаминотрансферазы в сыворотке, плазме крови (УФ кинетический метод без пиридоксальфосфата, IFCC). </t>
  </si>
  <si>
    <t xml:space="preserve">Протеин-Ново (Миура, 200) Набор реагентов для определения общего белка в сыворотке и плазме крови (биуретовый метод). </t>
  </si>
  <si>
    <t xml:space="preserve">Билирубин общий-Ново-А (Миура, 200), Набор реагентов для определения общего билирубина в сыворотке и плазме крови с калибратором (DPD-метод с 3,5 дихлофенилдиазониевой солью). </t>
  </si>
  <si>
    <t xml:space="preserve">Глюкоза-Ново (Миура, 200), Набор реагентов для определения глюкозы в крови и моче (глюкозооксидазный метод GOD-PAP). </t>
  </si>
  <si>
    <t xml:space="preserve">Креатинин-Ново-А (биреагент, Миура, 200), Набор реагентов для определения креатинина в сыворотке, плазме крови и моче (кинетический метод Яффе с движущейся холостой пробой и компенсацией). </t>
  </si>
  <si>
    <t>С-реактивный белок, Набор реагентов для определения С-реактивного белка в сыворотке крови , 250 тестов</t>
  </si>
  <si>
    <t>Мультикалибратор для автоматизированных биохимических систем (5 фл*4 мл)</t>
  </si>
  <si>
    <t>Контрольный раствор на прокальцитонин (PCT): (3 уровня)</t>
  </si>
  <si>
    <t>РСТ-Прокальцитониновый тест на "Finecare" , 25 опр</t>
  </si>
  <si>
    <t>Кассеты для новорожденных АВО+RhD+ГБН (100 шт)</t>
  </si>
  <si>
    <t>Ферментативный очиститель, 50 мл</t>
  </si>
  <si>
    <t>Контрольная кровь 3 уровня</t>
  </si>
  <si>
    <t>Тромбиновое время(ТТ) реагент,250опр</t>
  </si>
  <si>
    <t>Активированное парциальное время АПТВ(АРТТ), 400 опр</t>
  </si>
  <si>
    <t>Раствор CaCl, 720 опр</t>
  </si>
  <si>
    <t>Фибриноген - FIB реагент , 480 опр</t>
  </si>
  <si>
    <t>Карандаши по стеклу (синие) 100шт/уп.</t>
  </si>
  <si>
    <t>Карандаши по стеклу (синие) 100 шт/уп.</t>
  </si>
  <si>
    <t xml:space="preserve">Микротейнер 0,5 мл с сиреневой кр.ЭДТА. </t>
  </si>
  <si>
    <t xml:space="preserve">Срок поставки - в течение 5 (пяти) рабочих дней с момента получения заявки от Заказчика.  
Место поставки - г.Нур-Султан, пр.Тәуелсіздік, 3/1, аптека  
</t>
  </si>
  <si>
    <t>для качественного опред.поверхностного антигена гепатита C</t>
  </si>
  <si>
    <t>трансформирующий раствор,для определения гемоглобина с калибратором</t>
  </si>
  <si>
    <r>
      <t xml:space="preserve">Набор реагентов для фотометрического определения альбумина в сыворотке и плазме крови. </t>
    </r>
    <r>
      <rPr>
        <b/>
        <sz val="10"/>
        <color indexed="8"/>
        <rFont val="Times new roman"/>
        <family val="1"/>
      </rPr>
      <t xml:space="preserve">Состав набора: </t>
    </r>
    <r>
      <rPr>
        <sz val="10"/>
        <color indexed="8"/>
        <rFont val="Times new roman"/>
        <family val="1"/>
      </rPr>
      <t xml:space="preserve">Реагент (Р) – раствор бромкрезолового зеленого в сукцинатном буфере, готовый к использованию.. </t>
    </r>
    <r>
      <rPr>
        <b/>
        <sz val="10"/>
        <color indexed="8"/>
        <rFont val="Times new roman"/>
        <family val="1"/>
      </rPr>
      <t xml:space="preserve">Аналитические характеристики - </t>
    </r>
    <r>
      <rPr>
        <sz val="10"/>
        <color indexed="8"/>
        <rFont val="Times new roman"/>
        <family val="1"/>
      </rPr>
      <t xml:space="preserve">линейность – до 80 г/л; коэффициент вариации – не более 3%. </t>
    </r>
    <r>
      <rPr>
        <b/>
        <sz val="10"/>
        <color indexed="8"/>
        <rFont val="Times new roman"/>
        <family val="1"/>
      </rPr>
      <t>Нормальные величины -</t>
    </r>
    <r>
      <rPr>
        <sz val="10"/>
        <color indexed="8"/>
        <rFont val="Times new roman"/>
        <family val="1"/>
      </rPr>
      <t xml:space="preserve"> в сыворотке и плазме крови – 35–50 г/л. </t>
    </r>
    <r>
      <rPr>
        <b/>
        <sz val="10"/>
        <color indexed="8"/>
        <rFont val="Times new roman"/>
        <family val="1"/>
      </rPr>
      <t xml:space="preserve">Пробы для анализа: </t>
    </r>
    <r>
      <rPr>
        <sz val="10"/>
        <color indexed="8"/>
        <rFont val="Times new roman"/>
        <family val="1"/>
      </rPr>
      <t xml:space="preserve">Cыворотка, гепаринизированная или ЭДТА плазма крови без следов гемолиза. </t>
    </r>
    <r>
      <rPr>
        <b/>
        <sz val="10"/>
        <color indexed="8"/>
        <rFont val="Times new roman"/>
        <family val="1"/>
      </rPr>
      <t>Стабильность реагента</t>
    </r>
    <r>
      <rPr>
        <sz val="10"/>
        <color indexed="8"/>
        <rFont val="Times new roman"/>
        <family val="1"/>
      </rPr>
      <t xml:space="preserve"> - реагент после вскрытия флакона при отсутствии загрязнения стабилен на борту анализатора в течение 1 мес. В перерывах между работой реагент необходимо хранить в плотно закрытом виде при температуре 2–8°С. </t>
    </r>
    <r>
      <rPr>
        <b/>
        <sz val="10"/>
        <color indexed="8"/>
        <rFont val="Times new roman"/>
        <family val="1"/>
      </rPr>
      <t xml:space="preserve">Проведение анализа: </t>
    </r>
    <r>
      <rPr>
        <sz val="10"/>
        <color indexed="8"/>
        <rFont val="Times new roman"/>
        <family val="1"/>
      </rPr>
      <t xml:space="preserve">Анализ проводить по загрузочному листу на анализатор Миура. Для калибровки рекомендуется использовать сывороточный мультикалибратор, аттестованный данным методом. Значение концентрации аналита, указанное в паспорте к калибратору внести в таблицу Стандарты. </t>
    </r>
    <r>
      <rPr>
        <b/>
        <sz val="10"/>
        <color indexed="8"/>
        <rFont val="Times new roman"/>
        <family val="1"/>
      </rPr>
      <t xml:space="preserve">Внутрилабораторный контроль качества </t>
    </r>
    <r>
      <rPr>
        <sz val="10"/>
        <color indexed="8"/>
        <rFont val="Times new roman"/>
        <family val="1"/>
      </rPr>
      <t xml:space="preserve">можно осуществлять по контрольным сывороткам фирмы «Вектор-Бест» и другим контрольным сывороткам, аттестованным данным методом. </t>
    </r>
    <r>
      <rPr>
        <b/>
        <sz val="10"/>
        <color indexed="8"/>
        <rFont val="Times new roman"/>
        <family val="1"/>
      </rPr>
      <t xml:space="preserve">Хранение набора. </t>
    </r>
    <r>
      <rPr>
        <sz val="10"/>
        <color indexed="8"/>
        <rFont val="Times new roman"/>
        <family val="1"/>
      </rPr>
      <t xml:space="preserve">Хранить при температуре 2–8°С в упаковке  предприятия-изготовителя в течение всего срока годности. </t>
    </r>
    <r>
      <rPr>
        <sz val="10"/>
        <color indexed="8"/>
        <rFont val="Times new roman"/>
        <family val="1"/>
        <charset val="128"/>
      </rPr>
      <t>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картриджи. Контейнера должны быть полностью адаптированы для анализатора Miura 200. Контейнера должны быть снабжены специальным штрих-кодом совместимым со встроенным сканером анализатора.</t>
    </r>
  </si>
  <si>
    <r>
      <rPr>
        <sz val="10"/>
        <color indexed="8"/>
        <rFont val="Times New Roman"/>
        <family val="1"/>
        <charset val="204"/>
      </rPr>
      <t xml:space="preserve">Набор реагентов для определения активности α-амилазы (субстрат CNP-олигосахарид). </t>
    </r>
    <r>
      <rPr>
        <b/>
        <sz val="10"/>
        <color indexed="8"/>
        <rFont val="Times New Roman"/>
        <family val="1"/>
        <charset val="204"/>
      </rPr>
      <t xml:space="preserve">Состав набора: </t>
    </r>
    <r>
      <rPr>
        <sz val="10"/>
        <color indexed="8"/>
        <rFont val="Times New Roman"/>
        <family val="1"/>
        <charset val="204"/>
      </rPr>
      <t xml:space="preserve">Реагент (Р) – буферный раствор, содержащий субстрат, готовый к использованию. </t>
    </r>
    <r>
      <rPr>
        <b/>
        <sz val="10"/>
        <color indexed="8"/>
        <rFont val="Times New Roman"/>
        <family val="1"/>
        <charset val="204"/>
      </rPr>
      <t xml:space="preserve">Концентрации компонентов в рабочем растворе: </t>
    </r>
    <r>
      <rPr>
        <sz val="10"/>
        <color indexed="8"/>
        <rFont val="Times New Roman"/>
        <family val="1"/>
        <charset val="204"/>
      </rPr>
      <t xml:space="preserve">MES – 50 ммоль/л; кальция хлорид – 5 ммоль/л; калия тиоцианат – 200 ммоль/л; натрия азид – 13,8 ммоль/л; CNP-олигосахарид – 2,27 ммоль/л; детергент – 0,1%.  </t>
    </r>
    <r>
      <rPr>
        <b/>
        <sz val="10"/>
        <color indexed="8"/>
        <rFont val="Times New Roman"/>
        <family val="1"/>
        <charset val="204"/>
      </rPr>
      <t xml:space="preserve">Аналитические характеристики- </t>
    </r>
    <r>
      <rPr>
        <sz val="10"/>
        <color indexed="8"/>
        <rFont val="Times New Roman"/>
        <family val="1"/>
        <charset val="204"/>
      </rPr>
      <t xml:space="preserve"> линейность – до 1400 Е/л; коэффициент вариации – не более 5%. </t>
    </r>
    <r>
      <rPr>
        <b/>
        <sz val="10"/>
        <color indexed="8"/>
        <rFont val="Times New Roman"/>
        <family val="1"/>
        <charset val="204"/>
      </rPr>
      <t>Нормальные величины:</t>
    </r>
    <r>
      <rPr>
        <sz val="10"/>
        <color indexed="8"/>
        <rFont val="Times New Roman"/>
        <family val="1"/>
        <charset val="204"/>
      </rPr>
      <t xml:space="preserve"> в сыворотке и плазме крови – до 100 Е/л;  в моче – до 500 Е/л. </t>
    </r>
    <r>
      <rPr>
        <b/>
        <sz val="10"/>
        <color indexed="8"/>
        <rFont val="Times New Roman"/>
        <family val="1"/>
        <charset val="204"/>
      </rPr>
      <t xml:space="preserve">Пробы для анализа - </t>
    </r>
    <r>
      <rPr>
        <sz val="10"/>
        <color indexed="8"/>
        <rFont val="Times New Roman"/>
        <family val="1"/>
        <charset val="204"/>
      </rPr>
      <t xml:space="preserve">сыворотка, гепаринизированная или ЭДТА плазма крови без следов гемолиза, моча. </t>
    </r>
    <r>
      <rPr>
        <b/>
        <sz val="10"/>
        <color indexed="8"/>
        <rFont val="Times New Roman"/>
        <family val="1"/>
        <charset val="204"/>
      </rPr>
      <t>Стабильность реагента:</t>
    </r>
    <r>
      <rPr>
        <sz val="10"/>
        <color indexed="8"/>
        <rFont val="Times New Roman"/>
        <family val="1"/>
        <charset val="204"/>
      </rPr>
      <t xml:space="preserve"> Не держать на свету. Исключить попадание в реагент экзогенной α-амилазы. Реагент после вскрытия флакона при отсутствии загрязнения стабилен на борту анализатора в течение 1 мес. В перерывах между работой реагент необходимо хранить в плотно закрытом виде при температуре 2–8°С. </t>
    </r>
    <r>
      <rPr>
        <b/>
        <sz val="10"/>
        <color indexed="8"/>
        <rFont val="Times New Roman"/>
        <family val="1"/>
        <charset val="204"/>
      </rPr>
      <t>Проведение анализа.</t>
    </r>
    <r>
      <rPr>
        <sz val="10"/>
        <color indexed="8"/>
        <rFont val="Times New Roman"/>
        <family val="1"/>
        <charset val="204"/>
      </rPr>
      <t xml:space="preserve"> Анализ проводить по загрузочному листу на анализатор Миура. Для калибровки рекомендуется использовать сывороточный мультикалибратор, аттестованный данным методом. Значение активности аналита, указанное в паспорте к калибратору внести в таблицу Стандарты. Внутрилабораторный контроль качества можно осуществлять по контрольным сывороткам и другим контрольным сывороткам, аттестованным данным методом. </t>
    </r>
    <r>
      <rPr>
        <sz val="10"/>
        <color indexed="8"/>
        <rFont val="Times new roman"/>
        <family val="1"/>
        <charset val="128"/>
      </rPr>
      <t>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картриджи. Контейнера должны быть полностью адаптированы для анализатора Miura 200. Контейнера должны быть снабжены специальным штрих-кодом совместимым со встроенным сканером анализатора.</t>
    </r>
  </si>
  <si>
    <r>
      <rPr>
        <sz val="10"/>
        <rFont val="Times new roman"/>
        <family val="1"/>
        <charset val="128"/>
      </rPr>
      <t xml:space="preserve">АЛТ-УФ-Ново жидкая форма (Миура, 240).  Состав набора: Реагент 1 (Р1) – трис-HCl буфер, L-аланин, ЛДГ, готовый к использованию.  Реагент 2 (Р2) – НАДН, α-кетоглутарат, готовый к использованию. Концентрации компонентов в реакционной смеси: L-аланин – 0,5 моль/л; НАДН – 0,2 ммоль/л; ЛДГ – 2000 Е/л; трис-HCl буфер, pH 7,6 – 0,1 моль/л; α-кетоглутарат – 15 ммоль/л.  Аналитические характеристики: линейность – до 400 Е/л; коэффициент вариации – не более 5%. Нормальные величины: женщины: до 31 Е/л; мужчины: до 40 Е/л. Пробы для анализа - сыворотка, плазма крови без следов гемолиза. Стабильность реагентов - реагенты после вскрытия флаконов при отсутствии загрязнения стабильны на борту анализатора в течение 1 мес. В перерывах между работой реагент необходимо хранить в плотно закрытом виде при температуре 2–8°С. Проведение анализа. Анализ проводить по загрузочному листу на анализатор Миура. Для калибровки рекомендуется использовать сывороточный мультикалибратор, аттестованный данным методом. Значение активности аналита, указанное в паспорте к калибратору внести в таблицу Стандарты. Внутрилабораторный контроль качества можно осуществлять по контрольным сывороткам фирмы «Вектор-Бест» и другим контрольным сывороткам, аттестованным данным методом. Хранение набора: Хранить при температуре 2–8°С в упаковке предприятия-изготовителя в течение всего срока годности. </t>
    </r>
    <r>
      <rPr>
        <sz val="10"/>
        <color indexed="8"/>
        <rFont val="Times new roman"/>
        <family val="1"/>
        <charset val="128"/>
      </rPr>
      <t>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картриджи. Контейнера должны быть полностью адаптированы для анализатора Miura 200. Контейнера должны быть снабжены специальным штрих-кодом совместимым со встроенным сканером анализатора.</t>
    </r>
  </si>
  <si>
    <r>
      <rPr>
        <sz val="10"/>
        <rFont val="Times new roman"/>
        <family val="1"/>
        <charset val="128"/>
      </rPr>
      <t xml:space="preserve">АСТ-УФ-Ново жидкая форма (Миура, 240). Состав набора: Реагент 1 (Р1) – трис-HCl буфер, L-аспартат, ЛДГ, МДГ, готовый к использованию. Реагент 2 (Р2) – НАДН, α-кетоглутарат, готовый к использованию. Концентрации компонентов в реакционной смеси: L-аспартат – 0,2 моль/л; НАДН – 0,2 ммоль/л; ЛДГ – 1000 Е/л; МДГ – 500 Е/л; трис-HCl буфер, pH 8,0 – 0,1 моль/л; α-кетоглутарат – 12 ммоль/л. Аналитические характеристики: линейность – до 400 Е/л; коэффициент вариации – не более 5%. Нормальные величины: женщины: до 31 Е/л; мужчины: до 38 Е/л. Пробы для анализа - сыворотка, плазма крови без следов гемолиза. Стабильность реагентов - рагенты после вскрытия флаконов при отсутствии загрязнения стабильны на борту анализатора в течение 1 мес. В перерывах между работой реагент необходимо хранить в плотно закрытом виде при температуре 2–8°С. Проведение анализа Анализ проводить по загрузочному листу на анализатор Миура. Для калибровки рекомендуется использовать сывороточный мультикалибратор, аттестованный данным методом.  Значение активности аналита, указанное в паспорте к калибратору внести в таблицу Стандарты. Внутрилабораторный контроль качества можно осуществлять по контрольным сывороткам фирмы «Вектор-Бест» и другим контрольным сывороткам, аттестованным данным методом. Хранение набора: хранить при температуре 2–8°С в упаковке предприятия-изготовителя в течение всего срока годности. </t>
    </r>
    <r>
      <rPr>
        <sz val="10"/>
        <color indexed="8"/>
        <rFont val="Times new roman"/>
        <family val="1"/>
        <charset val="128"/>
      </rPr>
      <t>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картриджи. Контейнера должны быть полностью адаптированы для анализатора Miura 200. Контейнера должны быть снабжены специальным штрих-кодом совместимым со встроенным сканером анализатора.</t>
    </r>
  </si>
  <si>
    <r>
      <rPr>
        <sz val="10"/>
        <color indexed="8"/>
        <rFont val="Times New Roman"/>
        <family val="1"/>
        <charset val="204"/>
      </rPr>
      <t xml:space="preserve">Набор реагентов для определения общего белка в сыворотке и плазме крови. </t>
    </r>
    <r>
      <rPr>
        <b/>
        <sz val="10"/>
        <color indexed="8"/>
        <rFont val="Times New Roman"/>
        <family val="1"/>
        <charset val="204"/>
      </rPr>
      <t xml:space="preserve">Состав набора: </t>
    </r>
    <r>
      <rPr>
        <sz val="10"/>
        <color indexed="8"/>
        <rFont val="Times New Roman"/>
        <family val="1"/>
        <charset val="204"/>
      </rPr>
      <t xml:space="preserve">Реагент (Р) – биуретовый реактив, готовый к использованию. </t>
    </r>
    <r>
      <rPr>
        <b/>
        <sz val="10"/>
        <color indexed="8"/>
        <rFont val="Times New Roman"/>
        <family val="1"/>
        <charset val="204"/>
      </rPr>
      <t xml:space="preserve">Аналитические характеристики: </t>
    </r>
    <r>
      <rPr>
        <sz val="10"/>
        <color indexed="8"/>
        <rFont val="Times New Roman"/>
        <family val="1"/>
        <charset val="204"/>
      </rPr>
      <t xml:space="preserve">линейность – до 110 г/л;  коэффициент вариации – не более 3%. </t>
    </r>
    <r>
      <rPr>
        <b/>
        <sz val="10"/>
        <color indexed="8"/>
        <rFont val="Times New Roman"/>
        <family val="1"/>
        <charset val="204"/>
      </rPr>
      <t>Нормальные величины:</t>
    </r>
    <r>
      <rPr>
        <sz val="10"/>
        <color indexed="8"/>
        <rFont val="Times New Roman"/>
        <family val="1"/>
        <charset val="204"/>
      </rPr>
      <t xml:space="preserve"> в сыворотке и плазме крови – 65–85 г/л. </t>
    </r>
    <r>
      <rPr>
        <b/>
        <sz val="10"/>
        <color indexed="8"/>
        <rFont val="Times New Roman"/>
        <family val="1"/>
        <charset val="204"/>
      </rPr>
      <t xml:space="preserve">Пробы для анализа - </t>
    </r>
    <r>
      <rPr>
        <sz val="10"/>
        <color indexed="8"/>
        <rFont val="Times New Roman"/>
        <family val="1"/>
        <charset val="204"/>
      </rPr>
      <t xml:space="preserve">сыворотка, гепаринизированная и ЭДТА плазма крови без следов гемолиза. </t>
    </r>
    <r>
      <rPr>
        <b/>
        <sz val="10"/>
        <color indexed="8"/>
        <rFont val="Times New Roman"/>
        <family val="1"/>
        <charset val="204"/>
      </rPr>
      <t xml:space="preserve">Стабильность реагента: </t>
    </r>
    <r>
      <rPr>
        <sz val="10"/>
        <color indexed="8"/>
        <rFont val="Times New Roman"/>
        <family val="1"/>
        <charset val="204"/>
      </rPr>
      <t xml:space="preserve">реагент после вскрытия флакона при отсутствии загрязнения стабилен на борту анализатора в течение 1 мес. В перерывах между работой реагент необходимо хранить в плотно закрытом виде при температуре 2–8°С. </t>
    </r>
    <r>
      <rPr>
        <b/>
        <sz val="10"/>
        <color indexed="8"/>
        <rFont val="Times New Roman"/>
        <family val="1"/>
        <charset val="204"/>
      </rPr>
      <t xml:space="preserve">Проведение анализа. </t>
    </r>
    <r>
      <rPr>
        <sz val="10"/>
        <color indexed="8"/>
        <rFont val="Times New Roman"/>
        <family val="1"/>
        <charset val="204"/>
      </rPr>
      <t xml:space="preserve">Анализ проводить по загрузочному листу на анализатор Миура. Для калибровки рекомендуется использовать сывороточный мультикалибратор, аттестованный данным методом. Значение концентрации аналита, указанное в паспорте к калибратору внести в таблицу Стандарты. </t>
    </r>
    <r>
      <rPr>
        <b/>
        <sz val="10"/>
        <color indexed="8"/>
        <rFont val="Times New Roman"/>
        <family val="1"/>
        <charset val="204"/>
      </rPr>
      <t>Внутрилабораторный контроль</t>
    </r>
    <r>
      <rPr>
        <sz val="10"/>
        <color indexed="8"/>
        <rFont val="Times New Roman"/>
        <family val="1"/>
        <charset val="204"/>
      </rPr>
      <t xml:space="preserve"> качества можно осуществлять по контрольным сывороткам и другим контрольным сывороткам, аттестованным данным методом. </t>
    </r>
    <r>
      <rPr>
        <b/>
        <sz val="10"/>
        <color indexed="8"/>
        <rFont val="Times New Roman"/>
        <family val="1"/>
        <charset val="204"/>
      </rPr>
      <t xml:space="preserve">Хранение набора: </t>
    </r>
    <r>
      <rPr>
        <sz val="10"/>
        <color indexed="8"/>
        <rFont val="Times New Roman"/>
        <family val="1"/>
        <charset val="204"/>
      </rPr>
      <t xml:space="preserve">Хранить при температуре 2–25°С в упаковке предприятия-изготовителя в течение всего срока годности. </t>
    </r>
    <r>
      <rPr>
        <sz val="10"/>
        <color indexed="8"/>
        <rFont val="Times new roman"/>
        <family val="1"/>
        <charset val="128"/>
      </rPr>
      <t>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картриджи. Контейнера должны быть полностью адаптированы для анализатора Miura 200. Контейнера должны быть снабжены специальным штрих-кодом совместимым со встроенным сканером анализатора.</t>
    </r>
  </si>
  <si>
    <r>
      <rPr>
        <sz val="10"/>
        <rFont val="Times new roman"/>
        <family val="1"/>
        <charset val="128"/>
      </rPr>
      <t xml:space="preserve">Билирубин общий-Ново-А, (Миура, 240). </t>
    </r>
    <r>
      <rPr>
        <sz val="10"/>
        <color indexed="8"/>
        <rFont val="Times new roman"/>
        <family val="1"/>
        <charset val="128"/>
      </rPr>
      <t xml:space="preserve">Набор реагентов для определения общего билирубина в сыворотке и плазме крови. </t>
    </r>
    <r>
      <rPr>
        <sz val="10"/>
        <rFont val="Times new roman"/>
        <family val="1"/>
        <charset val="128"/>
      </rPr>
      <t xml:space="preserve">Принцип набора: При взаимодействии билирубина с 3,5-дихлорфенилдиазониевой солью (DPD-метод) в кислой среде в присутствии детергента образуется азобилирубин красного цвета, интенсивность окраски которого пропорциональна концентрации билирубина в пробе. Состав набора: Реагент 1 (Р1) – раствор детергента в кислой среде, готовый к использованию. Реагент 2 (Р2) – раствор 3,5-дихлорфенилдиазониевой соли и детергента в кислой среде, готовый к использованию. Калибратор – лиофильно высушенный раствор билирубина с концентрацией в интервале 120–140 мкмоль/л. Точное значение концентрации билирубина указано на флаконе с калибратором и в паспорте на серию.  Аналитические характеристики: линейность – до 428 мкмоль/л; коэффициент вариации – не более 7%. Нормальные величины: в сыворотке и плазме крови – до 20,5 мкмоль/л. Пробы для анализа - сыворотка, плазма крови без следов гемолиза. Приготовление калибратора и его стабильность. Во флакон с калибратором добавить 1 мл дистиллированной или деионизованной воды, растворить при осторожном перемешивании, разлить по ~300 мкл в пробирки, одну оставить. Приготовление калибратора и его стабильность: Во флакон с калибратором добавить 1 мл дистиллированной или деионизованной воды, растворить при осторожном перемешивании, разлить по ~300 мкл в пробирки, одну оставить для калибровки, две – заморозить. Растворенный калибровочный образец билирубина неустойчив, его необходимо хранить в защищенном от света месте не более недели при температуре 2–8°С или не более трех недель в  замороженном состоянии. Стабильность реагентов: Реагенты после вскрытия флаконов при отсутствии загрязнения стабильны на борту анализатора в течение 1 мес. В перерывах между работой реагент необходимо хранить в плотно закрытом виде при температуре 2–8°С. Проведение анализа: Анализ проводить по загрузочному листу на анализатор Миура. Для калибровки рекомендуется использовать калибратор, входящий в состав набора. Внутрилабораторный контроль качества можно осуществлять по контрольным сывороткам фирмы «Вектор-Бест» и другим контрольным сывороткам, аттестованным данным методом.  Хранение набора: хранить при температуре 2–8°С в упаковке предприятия-изготовителя в течение всего срока годности. </t>
    </r>
    <r>
      <rPr>
        <sz val="10"/>
        <color indexed="8"/>
        <rFont val="Times new roman"/>
        <family val="1"/>
        <charset val="128"/>
      </rPr>
      <t>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картриджи. Контейнера должны быть полностью адаптированы для анализатора Miura 200. Контейнера должны быть снабжены специальным штрих-кодом совместимым со встроенным сканером анализатора.</t>
    </r>
  </si>
  <si>
    <r>
      <rPr>
        <sz val="10"/>
        <rFont val="Times new roman"/>
        <family val="1"/>
        <charset val="128"/>
      </rPr>
      <t xml:space="preserve">Билирубин конъюгированный-Ново-А (Миура, 200). Принцип метода: При взаимодействии билирубина с диазотированной сульфаниловой кислотой в кислой среде образуется азобилирубин красного цвета, интенсивность окраски которого пропорциональна концентрации билирубина в пробе. Состав набора: Реагент 1 (Р1) – физиологический раствор с ЭДТА, готовый к использованию. Реагент 2 (Р2) – раствор сульфаниловой кислоты. Реагент 3 (Р3) – раствор натрия азотистокислого. Калибратор – лиофильно высушенный раствор конъюгированного билирубина с концентрацией в интервале 40–60 мкмоль/л. Точное значение концентрации билирубина указано на флаконе с калибратором и в паспорте на серию.  Аналитические характеристики: линейность – до 171 мкмоль/л;  коэффициент вариации – не более 7%. Нормальные величины: в сыворотке и плазме крови – до 5,1 мкмоль/л. Пробы для анализа: Сыворотка, плазма крови без следов гемолиза. Приготовление диазореагента и его стабильность. Перед использованием диазореагент готовить путем смешивания Р2 и Р3 в соотношении 10:1. Диазореагент стабилен 7 дней при хранении его в закрытом виде при температуре 2–8°С. Приготовление калибратора и его стабильность. Во флакон с калибратором добавить 1 мл дистиллированной или деионизованной воды, растворить при осторожном перемешивании, разлить по ~ 300 мкл в пробирки, одну оставить для калибровки, две – заморозить. Растворенный калибровочный образец билирубина неустойчив, его необходимо хранить в защищенном от света месте не более 2 суток при температуре 2–8°С или не более двух недель в замороженном состоянии. Стабильность реагентов — реагенты после вскрытия флаконов при отсутствии загрязнения стабильны на борту анализатора в течение 1 мес. В перерывах между работой реагент необходимо хранить в плотно закрытом виде при температуре 2–8°С. Проведение анализа. Анализ проводить по загрузочному листу на анализатор Миура. Для калибровки рекомендуется использовать калибратор, входящий в состав набора или сывороточный мультикалибратор, аттестованный данным методом. Значение концентрации аналита, указанное в паспорте к калибратору внести в таблицу Стандарты. Внутрилабораторный контроль качества можно осуществлять по контрольным сывороткам фирмы «Вектор-Бест» и другим контрольным сывороткам, аттестованным данным методом. Хранение набора: Хранить при температуре 2–8°С в упаковке предприятия-изготовителя в течение всего срока годности. </t>
    </r>
    <r>
      <rPr>
        <sz val="10"/>
        <color indexed="8"/>
        <rFont val="Times new roman"/>
        <family val="1"/>
        <charset val="128"/>
      </rPr>
      <t>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картриджи. Контейнера должны быть полностью адаптированы для анализатора Miura 200. Контейнера должны быть снабжены специальным штрих-кодом совместимым со встроенным сканером анализатора.</t>
    </r>
  </si>
  <si>
    <r>
      <rPr>
        <sz val="10"/>
        <rFont val="Times new roman"/>
        <family val="1"/>
        <charset val="128"/>
      </rPr>
      <t xml:space="preserve">Глюкоза-Ново (Миура, 250). Состав наборов: Реагент (Р) – фосфатный буферный раствор, ГОД, ПОД, 4-аминоантипирин, фенол, стабилизатор, готовый к использованию. Аналитические характеристики: линейность – до 28 ммоль/л; коэффициент вариации – не более 5%. Нормальные величины:  в цельной капиллярной крови – 3,3–5,5 ммоль/л; в сыворотке и плазме крови – 4,0–6,1 ммоль/л; в моче – менее 2,8 ммоль/сут (0,8 ммоль/л). Пробы для анализа: цельная кровь, сыворотка, гепаринизированная или ЭДТА плазма крови без следов гемолиза, моча. Стабильность реагента - реагент после вскрытия флакона при отсутствии загрязнения стабилен на борту анализатора в течение 1 мес. В перерывах между работой реагент необходимо хранить в плотно закрытом виде при температуре 2–8°С. Проведение анализа. Анализ проводить по загрузочному листу на анализатор Миура. Для калибровки рекомендуется использовать сывороточный мультикалибратор, аттестованный данным методом. Значение концентрации аналита, указанное в паспорте к калибратору внести в таблицу Стандарты. Внутрилабораторный контроль качества можно осуществлять по контрольным сывороткам фирмы «Вектор-Бест» и другим контрольным сывороткам, аттестованным данным методом. Хранение набора. Хранить при температуре 2–8°С в упаковке предприятия-изготовителя в течение всего срока годности. </t>
    </r>
    <r>
      <rPr>
        <sz val="10"/>
        <color indexed="8"/>
        <rFont val="Times new roman"/>
        <family val="1"/>
        <charset val="128"/>
      </rPr>
      <t>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картриджи. Контейнера должны быть полностью адаптированы для анализатора Miura 200. Контейнера должны быть снабжены специальным штрих-кодом совместимым со встроенным сканером анализатора.</t>
    </r>
  </si>
  <si>
    <r>
      <rPr>
        <sz val="10"/>
        <color indexed="8"/>
        <rFont val="Times new roman"/>
        <family val="1"/>
        <charset val="128"/>
      </rPr>
      <t xml:space="preserve">Набор реагентов для определения концентрации креатинина в сыворотке, плазме крови и моче. Принцип метода: Креатинин в щелочной среде образует с пикриновой кислотой продукт оранжевого цвета (реакция Яффе). Скорость изменения интенсивности окраски реакционной смеси в процессе реакции пропорциональна концентрации креатинина в образце и определяется фотометрически при длине волны 500 (490–510) нм. Учет скорости изменения холостой пробы позволяет минимизировать интерференцию с билирубином. Коррекция неспецифических реакций псевдокреатининовых хромогенов (белка, глюкозы и др.), содержащихся в сыворотке и плазме крови проводится путем вычитания 26 мкмоль/л из результата определения креатинина в образцах сыворотки и плазмы крови соответственно. Состав набора: Реагент 1 (Р1) – раствор натрия гидроокиси. Реагент 2 (Р2) – раствор пикриновой кислоты. Калибратор-раствор креатинина 240 мкмоль/л, готовый к использованию. Аналитические характеристики: линейность – до 3800 мкмоль/л; коэффициент вариации – не более 5%. Анализируемые образцы Негемолизированная сыворотка, гепаринизированная или ЭДТА плазма крови, моча, разбавленная в 25 раз. Стабильность реагентов. Реагенты после вскрытия флаконов при отсутствии загрязнения стабильны на борту анализатора в течение 1 мес. В перерывах между работой реагент необходимо хранить в плотно закрытом виде при температуре 2–8°С. Проведение анализа. Анализ проводить по загрузочному листу на анализатор «Миура". Для калибровки рекомендуется использовать сывороточный мультикалибратор, аттестованный данным методом. Значение концентрации аналита, указанное в паспорте к калибратору внести в таблицу Стандарты. Контроль качества: Контрольные сыворотки с известным содержанием креатинина, аттестованные кинетическим методом Яффе с движущейся холостой пробой и компенсацией (rate-blank with compensated). Хранение набора. Хранить при температуре 2–25°С в упаковке предприятия-изготовителя в течение всего срока годности. </t>
    </r>
    <r>
      <rPr>
        <sz val="10"/>
        <color indexed="8"/>
        <rFont val="Times new roman"/>
        <family val="1"/>
      </rPr>
      <t>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картриджи. Контейнера должны быть полностью адаптированы для анализатора Miura 200. Контейнера должны быть снабжены специальным штрих-кодом совместимым со встроенным сканером анализатора.</t>
    </r>
  </si>
  <si>
    <r>
      <rPr>
        <sz val="10"/>
        <color indexed="8"/>
        <rFont val="Times New Roman"/>
        <family val="1"/>
        <charset val="204"/>
      </rPr>
      <t xml:space="preserve">Набор реагентов для определения мочевины в сыворотке крови и моче. Состав набора: Реагент 1 (Р1) – раствор α-кетоглутарата, уреазы и глутаматдегидрогеназы. Реагент 2 (Р2) – раствор HAДH.  Аналитические характеристики: линейность – до 50,0 ммоль/л;  коэффициент вариации – не более 5%. Нормальные величины: в сыворотке и плазме крови: 2,50–8,32 ммоль/л; в моче: 333–583 ммоль/сут. Пробы для анализа: Сыворотка, гепаринизированная (кроме гепарината аммония) или ЭДТА плазма крови без следов гемолиза, разбавленная в 50 раз моча. Стабильность реагентов - Реагенты после вскрытия флаконов при отсутствии загрязнения стабильны на борту анализатора в течение 1 мес. В перерывах между работой реагент необходимо хранить в плотно закрытом виде при температуре 2–8°С. Проведение анализа: Анализ проводить по загрузочному листу на анализатор Миура. Для калибровки рекомендуется использовать сывороточный мультикалибратор, аттестованный данным методом. Значение концентрации аналита, указанное в паспорте к калибратору внести в таблицу Стандарты.  Внутрилабораторный контроль качества можно осуществлять по контрольным сывороткам фирмы «Вектор-Бест» и другим контрольным сывороткам, аттестованным данным методом. Хранение набора: хранить при температуре 2–8°С в упаковке предприятия-изготовителя в течение всего срока годности. </t>
    </r>
    <r>
      <rPr>
        <sz val="10"/>
        <color indexed="8"/>
        <rFont val="Times new roman"/>
        <family val="1"/>
      </rPr>
      <t>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картриджи. Контейнера должны быть полностью адаптированы для анализатора Miura 200. Контейнера должны быть снабжены специальным штрих-кодом совместимым со встроенным сканером анализатора.</t>
    </r>
  </si>
  <si>
    <r>
      <rPr>
        <sz val="10"/>
        <color indexed="8"/>
        <rFont val="Times New Roman"/>
        <family val="1"/>
        <charset val="204"/>
      </rPr>
      <t xml:space="preserve">Набор для определения С-реактивного белка. Измерение реакции антиген-антитело методом конечной точки.  </t>
    </r>
    <r>
      <rPr>
        <b/>
        <sz val="10"/>
        <color indexed="8"/>
        <rFont val="Times New Roman"/>
        <family val="1"/>
        <charset val="204"/>
      </rPr>
      <t xml:space="preserve">Подготовка реактивов: </t>
    </r>
    <r>
      <rPr>
        <sz val="10"/>
        <color indexed="8"/>
        <rFont val="Times New Roman"/>
        <family val="1"/>
        <charset val="204"/>
      </rPr>
      <t xml:space="preserve">Жидкие реактивы готовы к использованию. </t>
    </r>
    <r>
      <rPr>
        <b/>
        <sz val="10"/>
        <color indexed="8"/>
        <rFont val="Times New Roman"/>
        <family val="1"/>
        <charset val="204"/>
      </rPr>
      <t xml:space="preserve">Хранение и устойчивость: </t>
    </r>
    <r>
      <rPr>
        <sz val="10"/>
        <color indexed="8"/>
        <rFont val="Times New Roman"/>
        <family val="1"/>
        <charset val="204"/>
      </rPr>
      <t xml:space="preserve">При хранении при 2-8ºС, избегая попадания прямых солнечных лучей, реактивы сохраняют устойчивость до даты истечения срока годности, указанной на этикетке. Устойчивость в приборе составляет, по меньшей мере, 4 недели, если избегать контаминации. Не замораживайте.  </t>
    </r>
    <r>
      <rPr>
        <b/>
        <sz val="10"/>
        <color indexed="8"/>
        <rFont val="Times New Roman"/>
        <family val="1"/>
        <charset val="204"/>
      </rPr>
      <t xml:space="preserve">Реактивы из разных партий не должны взаимозаменяться. Сбор образца и хранение: </t>
    </r>
    <r>
      <rPr>
        <sz val="10"/>
        <color indexed="8"/>
        <rFont val="Times New Roman"/>
        <family val="1"/>
        <charset val="204"/>
      </rPr>
      <t xml:space="preserve">Используйте свежую сыворотку. Если испытание не может быть проведено в тот же день, сыворотка может храниться при 2-8ºС в течение 48 часов. При более длительном хранении образец следует заморозить. Перед использованием дайте реактивам нагреться до рабочей температуры. </t>
    </r>
    <r>
      <rPr>
        <b/>
        <sz val="10"/>
        <color indexed="8"/>
        <rFont val="Times New Roman"/>
        <family val="1"/>
        <charset val="204"/>
      </rPr>
      <t xml:space="preserve">Контроль качества: </t>
    </r>
    <r>
      <rPr>
        <sz val="10"/>
        <color indexed="8"/>
        <rFont val="Times New Roman"/>
        <family val="1"/>
        <charset val="204"/>
      </rPr>
      <t xml:space="preserve">Каждый раз при использовании набора реактивов необходимо осуществлять контроль качества и проверять, чтобы полученные значения находились в пределах диапазона приемлемых значений, указанном в приложении. </t>
    </r>
    <r>
      <rPr>
        <sz val="10"/>
        <color indexed="8"/>
        <rFont val="Times new roman"/>
        <family val="1"/>
      </rPr>
      <t>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картриджи. Контейнера должны быть полностью адаптированы для анализатора Miura 200. Контейнера должны быть снабжены специальным штрих-кодом совместимым со встроенным сканером анализатора.</t>
    </r>
  </si>
  <si>
    <r>
      <rPr>
        <b/>
        <sz val="10"/>
        <color indexed="8"/>
        <rFont val="Times New Roman"/>
        <family val="1"/>
        <charset val="204"/>
      </rPr>
      <t xml:space="preserve">Состав: </t>
    </r>
    <r>
      <rPr>
        <sz val="10"/>
        <color indexed="8"/>
        <rFont val="Times New Roman"/>
        <family val="1"/>
        <charset val="204"/>
      </rPr>
      <t xml:space="preserve">Калибровочная Сыворотка получена из дефибринированной, лиофилизированной человеческой плазмы. Заявленные свойства продукта обозначают потенциальный риск и вследствие чего он должен использоваться при условии внедрения тех же правила по техники безопасности, которые применимы при обращении с тестовыми образцами. </t>
    </r>
    <r>
      <rPr>
        <b/>
        <sz val="10"/>
        <color indexed="8"/>
        <rFont val="Times New Roman"/>
        <family val="1"/>
        <charset val="204"/>
      </rPr>
      <t xml:space="preserve">Растворение лиофилизированной сыворотки: </t>
    </r>
    <r>
      <rPr>
        <sz val="10"/>
        <color indexed="8"/>
        <rFont val="Times New Roman"/>
        <family val="1"/>
        <charset val="204"/>
      </rPr>
      <t xml:space="preserve">Во избежание рассыпания лиофизизированного продукта осторожно сдвиньте колпачок. Добавьте точно 3 мл бидистиллированной воды, закройте колпачок, некоторое время инверсивно смешивайте   и оставьте на 30 минут.  Перед использованием вновь инверсивно взболтайте, избегая возникновения пены. </t>
    </r>
    <r>
      <rPr>
        <b/>
        <sz val="10"/>
        <color indexed="8"/>
        <rFont val="Times New Roman"/>
        <family val="1"/>
        <charset val="204"/>
      </rPr>
      <t xml:space="preserve">Важно: </t>
    </r>
    <r>
      <rPr>
        <sz val="10"/>
        <color indexed="8"/>
        <rFont val="Times New Roman"/>
        <family val="1"/>
        <charset val="204"/>
      </rPr>
      <t xml:space="preserve">При калибровке Щелочной Фосфатазы (ALP) выдержите паузу 60 минут до тех пор, пока энзимы полностью не восстановят активность. </t>
    </r>
    <r>
      <rPr>
        <b/>
        <sz val="10"/>
        <color indexed="8"/>
        <rFont val="Times New Roman"/>
        <family val="1"/>
        <charset val="204"/>
      </rPr>
      <t xml:space="preserve">Хранение и стабильность лиофлизированной сыворотки: </t>
    </r>
    <r>
      <rPr>
        <sz val="10"/>
        <color indexed="8"/>
        <rFont val="Times New Roman"/>
        <family val="1"/>
        <charset val="204"/>
      </rPr>
      <t>Хранить при 2-8 ºС. Стабильность сыворотки перед растворением указана на ярлыке пузырька. Стабильность растворенной сыворотки. При 18-25 ºС - 8 часов, при 2-8 ºС - 2 дня, при (-15) - (-25) ºС - 1 месяц (если разморожена только один раз). 5 фл*4 мл</t>
    </r>
  </si>
  <si>
    <t>Сыворотка контрольная с патологическими значениями предназначен для проведения внутрилабораторного контроля качества количественных методов клинических биохимических исследований при выполнении анализов на биохимических анализаторах и в ручном исполнении. Набор Сыворотка контрольная с аттестованными значениями показателей предназначен для контроля правильности и воспроизводимости результатов исследования. Характеристика набора: Аттестованные значения и диапазон допустимых значений указаны в паспорте. Аттестованное значение – это средняя величина всех результатов, полученных не менее чем в 5 независимых лабораториях и не отличающихся между собой на величину более 2 стандартных отклонений. Диапазон допустимых значений вычислен как аттестованная величина ± 3 стандартных отклонения для каждого метода анализа. Комплектация набора: Сыворотка контрольная, с аттестованными значениями показателей, лиофилизированная. Набор рассчитан на приготовление 5,0 мл сыворотки контрольной из каждого флакона. Объем вносимого образца ВЛК: указано в «Инструкции по применению» используемого набора реагентов. Учет и оценку результатов следует проводить в соответствии с инструкцией по применению используемой тест-системы. Хранение набора в упаковке предприятия-изготовителя должно осуществляться при температуре (2-8)°С. В растворенной сыворотке контрольной все аналиты стабильны в течение 5 сут при температуре 2–8°С, за исключением щелочной фосфатазы, стабильность которой составляет 3 сут, и билирубина конъюгированного – 1 сут. Стабильность аналитов в растворенной сыворотке контрольной при температуре минус 20°С – 1 мес. (при условии однократного размораживания). Срок годности – 18 месяцев. Транспортирование набора должно проводиться при температуре (2-8)°С. Допускается транспортирование при температуре до 25°С не более 10 суток. Состав 10 фл по 5 мл</t>
  </si>
  <si>
    <t>Системный раствор. Рекомендовано для использования на автоматических биохимических анализаторах серии «Miura» (ISE, Италия). 1000 мл</t>
  </si>
  <si>
    <t>Промывочный раствор. Рекомендовано для использования на автоматических биохимических анализаторах серии «Miura» (ISE, Италия). 100 мл</t>
  </si>
  <si>
    <t>Очищающий раствор для многоразовых кювет. Рекомендовано для использования на автоматических биохимических анализаторах серии «Miura» (ISE, Италия). 50 мл.</t>
  </si>
  <si>
    <t>Многоразовые кюветы из оптического пластика с длиной оптического пути 6мм, рекомендованы для использования на биохимических анализаторах серии «Miura»</t>
  </si>
  <si>
    <t>Игла пробозаборника для использования на автоматических биохимических анализаторах серии «Miura»</t>
  </si>
  <si>
    <t>Лампа ( K,S,E,12V20W 10X18/F) для использования на автоматических биохимических анализаторах серии «Miura»</t>
  </si>
  <si>
    <t>Буферный водный раствор с фиксированными параметрами рН, электропроводимости и осмолярности. Бесцветная жидкость без запаха. Содержание сульфата натрия &lt; 2.0%; 
хлорида  натрия &lt; 0.025%; лимонной кислоты &lt; 0.2; солей ЭДТА &lt; 0.1%; стабилизаторов &lt; 0.04%. Отметка на упаковке о дате изготовления, условия хранения указаны на этикетке. Канистра из первичного полиэтилена 1 шт. Фасовка:  Канистра -1*20л.</t>
  </si>
  <si>
    <t xml:space="preserve">Водный раствор с фиксированными параметрами рН. Чистая, бесцветная жидкость. Содержание четвертичной соли аммония 2,3%, цианида калия 0,025%. Отметка на упаковке о дате изготовления, условия хранения указаны на этикетке. Циллиндрический флакон из первичного полиэтилена 1 шт. Фасовка: 1*1л.
</t>
  </si>
  <si>
    <t xml:space="preserve">Буферный раствор гипохлорида натрия. Жидкость бледно-желтого цвета с запахом хлорки. Состав: гипохлорид натрия не менее 5%. Условия хранения указаны на этикетке. Циллиндрический флакончик из первичного полиэтилена 1 шт. Фасовка: 1*50 мл
</t>
  </si>
  <si>
    <t>Предназначена для оценки точности и достоверности результатов, полученных на гематологических анализаторах. Ежедневное использование контрольной крови обеспечивает точность и достоверность получаемых результатов. Контрольная  кровь анализируется так же, как  и образцы исследуемой крови. Состав:
Реагент содержит стабилизированные эритроциты человека, тромбоциты, стабилизаторы.
Стабильность: Стабильность закрытого флакона 6 месяцев. Стабильность  открытого флакона 30дн.
Фасовка: В наборе 3 флакона по 2,5мл  (1 высокий уровень, 1 низкий уровень, 1 нормальный уровень).</t>
  </si>
  <si>
    <t>Буферный водный раствор с фиксированными параметрами рН, электропроводимости и осмолярности. Жидкость синего цвета без запаха. Содержание протеолитического фермента &lt; 1%; формиата натрия &lt; 0.8 %; хлорида натрия &lt; 0.6%, солей ЭДТА &lt; 0.2%; пропиленгликоля &lt; 3.5%; сурфактанта &lt; 0.2%. Отметка на упаковке о дате изготовления, условия хранения указаны на этикетке. Флакон из первичного полиэтилена 1 шт. Фасовка:1*1л</t>
  </si>
  <si>
    <t xml:space="preserve"> Рем.комплект годовой KIT MAIN P60/P80 для гематологического анализатора АВХ Pentra  60</t>
  </si>
  <si>
    <t xml:space="preserve">Реакционные кюветы, представляющие собой одноразовые пластиковые пробирки объемом - 1мл, Предназначены для работы на автоматическом анализаторе-коагулометре модели С3100, закрытого типа. Фасовка: упаковка 1х1000шт. Упаковка кюветы должна представлять собой кюветный лоток круглой формы. Кюветный лоток содержит специальную карту для интеграции с аппаратом. Данная карта с интегральной схемой, считывается с помощью штрих-кода и не позволяет запустить систему работы прибора в случае ее отсутствия. Также данная карта необходима для идентификации реагента на борту кюветного лотка, отслеживания и его контроля.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</si>
  <si>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>Протромбиновый тест-РТ реагент,400опр</t>
  </si>
  <si>
    <t xml:space="preserve">Реагент для проведения протромбинового теста, для автоматических коагулометров. Материалы, поставляемые в наборе 10 флаконов с реагентом  х 4 мл. Количество тестов в упаковке = 400.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</si>
  <si>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 xml:space="preserve">Реагент для определения Фибринегена, для автоматических  коагулометров. Материалы, поставляемые в наборе: 6 x 4 ml + 1 x 1ml cal + 2 x 75ml IBS buffer. Количество тестов в упаковке = 480.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</si>
  <si>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 xml:space="preserve">Раствор CaCl для реагента для определения активированного частичного тромбопластинового времени/ АЧТВ (APTT). Материалы, поставляемые в наборе: 10 х 4 мл. Рассчитан на 720 определений.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</si>
  <si>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 xml:space="preserve">Контрольная плазма  N (норма) -  аттестована по всем параметрам тестов производимых на автоматическом коагулометре. Материалы, поставляемые в наборе: 10 флаконов с реагентом х 1 мл.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</si>
  <si>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 xml:space="preserve">Контрольная плазма  P (патология) -  аттестована по всем параметрам тестов производимых на автоматическом коагулометре. Материалы, поставляемые в наборе: 10 флаконов с реагентом х 1 мл.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</si>
  <si>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 xml:space="preserve">Реагент для определения тромбинового времени для автоматических  коагулометров. Материалы, поставляемые в наборе: 10 флаконов с реагентом х 2 мл. Количество тестов в упаковке = 250.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</si>
  <si>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 xml:space="preserve">Раствор, применяется к анализатору коагуляции для очистки жидкостных каналов и трубок, а также для удаления альбумина и отложений в крови. Состав реагента: Сурфактант ≤0,5%, консервант ≤0,3%. Материалы, поставляемые в наборе: 1х2500 мл.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</si>
  <si>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 xml:space="preserve">Раствор, предназначен для погружения и очистки зондов анализатора коагуляции, а также для удаления альбумина и отложений в крови. Состав реагента: Сурфактант, консервант, щелочи. Материалы, поставляемые в наборе:  10 x 15 мл.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</si>
  <si>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 xml:space="preserve">Реагент для определения активированного частичного тромбопластинового времени (АЧТВ) в человеческой плазме, для автоматических коагулометров. Материалы, поставляемые в наборе 10 флаконов с реагентом  х 2 мл. Количество тестов в упаковке = 400.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</si>
  <si>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>Кассеты для определения резус фактора и группы крови прямой и обратной реакцией (400 шт.)</t>
  </si>
  <si>
    <t>Кассеты полиспецифические, содержащие античеловеческий иммуноглобулин для скрининга антител (400 шт)</t>
  </si>
  <si>
    <t>ТОО EXTRAMED</t>
  </si>
  <si>
    <t>ТОО Sivital</t>
  </si>
  <si>
    <t>ИП Anoris</t>
  </si>
  <si>
    <t>ИП Ильина Н.В.</t>
  </si>
  <si>
    <t>ТОО Витанова</t>
  </si>
  <si>
    <t>ТОО ДиАКиТ</t>
  </si>
  <si>
    <t>ТОО Локал Фарм</t>
  </si>
  <si>
    <t>ИП Leon Company</t>
  </si>
  <si>
    <t>ТОО Интермедика Алматы</t>
  </si>
  <si>
    <t>ТОО Бионмедсервис</t>
  </si>
  <si>
    <t>тест полоски «Combina 9»,50 определений</t>
  </si>
  <si>
    <t xml:space="preserve">для определения альбумина,HUMAN </t>
  </si>
  <si>
    <t xml:space="preserve">тест для определения мочевины,HUMAN </t>
  </si>
  <si>
    <t xml:space="preserve">Принцип теста: Количественный экспресс-тест
Метод теста: Флуоресцентный иммуноанализ
Режим тестирование: Стандартный тест и быстрый тест. Время выполнения теста: от 3 до 15 мин.
Количество тестов в наборе: 25 штук. Комлектация: Картридж-25шт, идентификационный чип картриджа-1шт, буфер-25шт, инструкция по эксплуатации-1шт.  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</si>
  <si>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</si>
  <si>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</si>
  <si>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</si>
  <si>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</si>
  <si>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</si>
  <si>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t xml:space="preserve"> 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</si>
  <si>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</si>
  <si>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</si>
  <si>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</si>
  <si>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</si>
  <si>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</si>
  <si>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</si>
  <si>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</si>
  <si>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</si>
  <si>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</si>
  <si>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</si>
  <si>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</si>
  <si>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</si>
  <si>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И.о. директора ГКП на ПХВ «Многопрофильная городская больница №1»</t>
  </si>
  <si>
    <t xml:space="preserve">По лоту №37,38,39,81 признать победителем ТОО "Sivital Казахстан ", г. Алматы, ул.Муратбаева 23/1 на сумму 2 171 500,00 тенге  </t>
  </si>
  <si>
    <t xml:space="preserve">По лоту №59,60,61,62,63,64,65,66,67,68 признать победителем ТОО "EXTRAMED", г. Нур-Султан, ул.Т.Жургенова 18/2, офис 204 на сумму 4 914 600,00 тенге  </t>
  </si>
  <si>
    <t xml:space="preserve">По лоту №23,24,25,26,27 признать победителем ИП "Ильина Н.В.", г. Алматы, ул.Тимирязева 53,офис 1 на сумму 6 775 396,00 тенге  </t>
  </si>
  <si>
    <t xml:space="preserve">По лоту №6,7,11,15,16,17,18,19,20 признать победителем ТОО "Витанова", г. Караганда, ул.Абая 71 на сумму 3 376 250,00 тенге  </t>
  </si>
  <si>
    <t xml:space="preserve">По лоту №1,2,3,4,5,8,9,10,46,47,48,50,51,52,69 признать победителем ТОО "ДиАКит", г. Караганда, мкр 19, строение 40А на сумму 302 500,00 тенге  </t>
  </si>
  <si>
    <t xml:space="preserve">По лоту №21,22 признать победителем ТОО "Локал Фарм", г. Нур-Султан, мкр 19, проспект Сарыарка 31/2, ВП - 32 на сумму 309 000,00 тенге  </t>
  </si>
  <si>
    <t xml:space="preserve">По лоту №53,54 признать победителем ТОО "Интермедика Алматы", г. Алматы, мкр 19,ул. Райымбека 348/4, офис 211 на сумму 1 134 000,00 тенге  </t>
  </si>
  <si>
    <t xml:space="preserve">По лоту №45,49,56,57,58,70,73,74,75 признать победителем ТОО "Бионмедсервис", г. Караганда, пр.Строителей 6 на сумму 1 575 545,00 тенге  </t>
  </si>
  <si>
    <t>По лотам №12,13,14,28,29,30,32,33,34,35,36,40,41,42,43,44,55,71,72,76,77,78,79,80,82,83,84,85,86,87,88 признать закуп несостоявшимся, ввиду не представления ценовых предложений потенциальными поставщиками</t>
  </si>
  <si>
    <t>16.02.2021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</si>
</sst>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128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28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0" fontId="3" fillId="0" borderId="0"/>
    <xf numFmtId="2" fontId="4" fillId="0" borderId="0" applyFill="0" applyProtection="0"/>
    <xf numFmtId="0" fontId="3" fillId="0" borderId="0">
      <alignment horizontal="center"/>
    </xf>
    <xf numFmtId="0" fontId="3" fillId="0" borderId="0">
      <alignment horizontal="center"/>
    </xf>
    <xf numFmtId="165" fontId="1" fillId="0" borderId="0" applyFont="0" applyFill="0" applyBorder="0" applyAlignment="0" applyProtection="0"/>
    <xf numFmtId="0" fontId="11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" fillId="0" borderId="0" applyNumberFormat="0" applyFill="0" applyBorder="0" applyAlignment="0" applyProtection="0"/>
    <xf numFmtId="0" fontId="12" fillId="0" borderId="0" applyFill="0" applyBorder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" fillId="0" borderId="0"/>
    <xf numFmtId="164" fontId="1" fillId="0" borderId="0" applyFont="0" applyFill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3" fillId="0" borderId="0">
      <alignment horizontal="center"/>
    </xf>
    <xf numFmtId="0" fontId="18" fillId="0" borderId="0"/>
  </cellStyleXfs>
  <cellXfs count="113">
    <xf numFmtId="0" fontId="0" fillId="0" borderId="0" xfId="0"/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2" fontId="5" fillId="2" borderId="1" xfId="2" applyFont="1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/>
    </xf>
    <xf numFmtId="2" fontId="5" fillId="2" borderId="1" xfId="2" applyFont="1" applyFill="1" applyBorder="1" applyAlignment="1" applyProtection="1">
      <alignment horizontal="center" vertical="top" wrapText="1"/>
    </xf>
    <xf numFmtId="2" fontId="5" fillId="2" borderId="1" xfId="2" applyNumberFormat="1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 applyProtection="1">
      <alignment horizontal="center" vertical="top"/>
    </xf>
    <xf numFmtId="2" fontId="5" fillId="2" borderId="1" xfId="2" applyFont="1" applyFill="1" applyBorder="1" applyAlignment="1" applyProtection="1">
      <alignment vertical="top"/>
    </xf>
    <xf numFmtId="0" fontId="5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9" fillId="2" borderId="1" xfId="0" quotePrefix="1" applyFont="1" applyFill="1" applyBorder="1" applyAlignment="1">
      <alignment horizontal="center" vertical="top" wrapText="1"/>
    </xf>
    <xf numFmtId="3" fontId="5" fillId="3" borderId="1" xfId="1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1" xfId="0" quotePrefix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9" fillId="3" borderId="1" xfId="0" applyNumberFormat="1" applyFont="1" applyFill="1" applyBorder="1" applyAlignment="1">
      <alignment vertical="top" wrapText="1"/>
    </xf>
    <xf numFmtId="0" fontId="0" fillId="2" borderId="1" xfId="0" applyFill="1" applyBorder="1"/>
    <xf numFmtId="0" fontId="17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26" fillId="2" borderId="0" xfId="0" applyFont="1" applyFill="1"/>
    <xf numFmtId="0" fontId="2" fillId="2" borderId="0" xfId="0" applyFont="1" applyFill="1"/>
    <xf numFmtId="0" fontId="26" fillId="2" borderId="0" xfId="0" applyFont="1" applyFill="1" applyAlignment="1">
      <alignment horizontal="center" vertical="center"/>
    </xf>
    <xf numFmtId="4" fontId="25" fillId="2" borderId="0" xfId="0" applyNumberFormat="1" applyFont="1" applyFill="1"/>
    <xf numFmtId="0" fontId="25" fillId="2" borderId="0" xfId="0" applyFont="1" applyFill="1" applyAlignment="1"/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26" fillId="0" borderId="5" xfId="0" applyFont="1" applyBorder="1" applyAlignment="1">
      <alignment horizontal="center" vertical="top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Alignment="1">
      <alignment vertical="center" wrapText="1"/>
    </xf>
    <xf numFmtId="0" fontId="7" fillId="2" borderId="0" xfId="0" applyFont="1" applyFill="1"/>
    <xf numFmtId="3" fontId="26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15" fillId="2" borderId="0" xfId="0" applyNumberFormat="1" applyFont="1" applyFill="1" applyBorder="1" applyAlignment="1" applyProtection="1">
      <alignment horizontal="left" vertical="top" wrapText="1"/>
    </xf>
    <xf numFmtId="3" fontId="15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27" fillId="2" borderId="0" xfId="0" applyFont="1" applyFill="1"/>
    <xf numFmtId="0" fontId="27" fillId="2" borderId="0" xfId="0" applyFont="1" applyFill="1" applyAlignment="1">
      <alignment horizontal="center" vertical="center"/>
    </xf>
    <xf numFmtId="0" fontId="26" fillId="2" borderId="0" xfId="0" applyNumberFormat="1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26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center"/>
    </xf>
    <xf numFmtId="0" fontId="25" fillId="2" borderId="0" xfId="0" applyFont="1" applyFill="1" applyAlignment="1">
      <alignment vertical="center" wrapText="1"/>
    </xf>
    <xf numFmtId="4" fontId="25" fillId="2" borderId="0" xfId="0" applyNumberFormat="1" applyFont="1" applyFill="1" applyAlignment="1">
      <alignment vertical="center" wrapText="1"/>
    </xf>
    <xf numFmtId="4" fontId="15" fillId="2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/>
    </xf>
    <xf numFmtId="4" fontId="15" fillId="2" borderId="1" xfId="0" applyNumberFormat="1" applyFont="1" applyFill="1" applyBorder="1" applyAlignment="1">
      <alignment wrapText="1"/>
    </xf>
    <xf numFmtId="4" fontId="15" fillId="2" borderId="5" xfId="0" applyNumberFormat="1" applyFont="1" applyFill="1" applyBorder="1" applyAlignment="1">
      <alignment wrapText="1"/>
    </xf>
    <xf numFmtId="4" fontId="15" fillId="0" borderId="4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0" fontId="25" fillId="0" borderId="0" xfId="0" applyFont="1"/>
    <xf numFmtId="0" fontId="0" fillId="2" borderId="1" xfId="0" applyFill="1" applyBorder="1" applyAlignment="1">
      <alignment wrapText="1"/>
    </xf>
    <xf numFmtId="164" fontId="26" fillId="2" borderId="1" xfId="21" applyFont="1" applyFill="1" applyBorder="1" applyAlignment="1">
      <alignment wrapText="1"/>
    </xf>
    <xf numFmtId="0" fontId="0" fillId="2" borderId="0" xfId="0" applyFill="1"/>
    <xf numFmtId="0" fontId="0" fillId="2" borderId="6" xfId="0" applyFill="1" applyBorder="1" applyAlignment="1">
      <alignment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9" fillId="2" borderId="0" xfId="0" applyFont="1" applyFill="1" applyAlignment="1"/>
    <xf numFmtId="0" fontId="25" fillId="2" borderId="0" xfId="0" applyFont="1" applyFill="1" applyAlignment="1">
      <alignment wrapText="1"/>
    </xf>
    <xf numFmtId="4" fontId="15" fillId="2" borderId="1" xfId="0" applyNumberFormat="1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5" fillId="2" borderId="1" xfId="7" applyNumberFormat="1" applyFont="1" applyFill="1" applyBorder="1" applyAlignment="1">
      <alignment horizontal="center" vertical="top" wrapText="1"/>
    </xf>
    <xf numFmtId="0" fontId="7" fillId="2" borderId="1" xfId="7" applyNumberFormat="1" applyFont="1" applyFill="1" applyBorder="1" applyAlignment="1">
      <alignment horizontal="right" vertical="top"/>
    </xf>
    <xf numFmtId="0" fontId="1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right" wrapText="1"/>
    </xf>
    <xf numFmtId="0" fontId="19" fillId="2" borderId="1" xfId="0" applyFont="1" applyFill="1" applyBorder="1" applyAlignment="1">
      <alignment horizontal="center" wrapText="1"/>
    </xf>
    <xf numFmtId="4" fontId="28" fillId="2" borderId="1" xfId="0" applyNumberFormat="1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horizontal="center" vertical="center" wrapText="1"/>
    </xf>
  </cellXfs>
  <cellStyles count="34">
    <cellStyle name="Default" xfId="13"/>
    <cellStyle name="Excel Built-in Normal" xfId="2"/>
    <cellStyle name="Excel.Chart" xfId="14"/>
    <cellStyle name="Standard_Tabelle1" xfId="6"/>
    <cellStyle name="Обычный" xfId="0" builtinId="0"/>
    <cellStyle name="Обычный 10" xfId="24"/>
    <cellStyle name="Обычный 11" xfId="25"/>
    <cellStyle name="Обычный 12" xfId="26"/>
    <cellStyle name="Обычный 13" xfId="27"/>
    <cellStyle name="Обычный 14" xfId="28"/>
    <cellStyle name="Обычный 15" xfId="29"/>
    <cellStyle name="Обычный 16" xfId="30"/>
    <cellStyle name="Обычный 17" xfId="15"/>
    <cellStyle name="Обычный 18" xfId="9"/>
    <cellStyle name="Обычный 19 2" xfId="16"/>
    <cellStyle name="Обычный 2" xfId="1"/>
    <cellStyle name="Обычный 2 2 2" xfId="33"/>
    <cellStyle name="Обычный 2 5" xfId="31"/>
    <cellStyle name="Обычный 21 2" xfId="11"/>
    <cellStyle name="Обычный 22 2" xfId="7"/>
    <cellStyle name="Обычный 23 2" xfId="17"/>
    <cellStyle name="Обычный 24" xfId="18"/>
    <cellStyle name="Обычный 25 2" xfId="12"/>
    <cellStyle name="Обычный 26" xfId="19"/>
    <cellStyle name="Обычный 29" xfId="8"/>
    <cellStyle name="Обычный 30" xfId="4"/>
    <cellStyle name="Обычный 33" xfId="3"/>
    <cellStyle name="Обычный 4" xfId="20"/>
    <cellStyle name="Обычный 7" xfId="22"/>
    <cellStyle name="Обычный 8" xfId="23"/>
    <cellStyle name="Обычный 9 2" xfId="10"/>
    <cellStyle name="Стиль 1" xfId="32"/>
    <cellStyle name="Финансовый" xfId="2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A91" zoomScale="60" zoomScaleNormal="58" workbookViewId="0">
      <selection activeCell="B103" sqref="B103:H103"/>
    </sheetView>
  </sheetViews>
  <sheetFormatPr defaultRowHeight="15"/>
  <cols>
    <col min="1" max="1" width="5.42578125" customWidth="1"/>
    <col min="2" max="2" width="51.5703125" customWidth="1"/>
    <col min="3" max="3" width="68.42578125" customWidth="1"/>
    <col min="4" max="4" width="13.42578125" customWidth="1"/>
    <col min="5" max="5" width="17.7109375" customWidth="1"/>
    <col min="6" max="6" width="15.7109375" customWidth="1"/>
    <col min="7" max="7" width="19.140625" style="91" customWidth="1"/>
    <col min="8" max="8" width="12" customWidth="1"/>
    <col min="9" max="9" width="14" customWidth="1"/>
    <col min="10" max="10" width="12.5703125" customWidth="1"/>
    <col min="11" max="11" width="13.85546875" customWidth="1"/>
    <col min="12" max="12" width="12.42578125" customWidth="1"/>
    <col min="13" max="13" width="11.140625" customWidth="1"/>
    <col min="14" max="14" width="10.140625" customWidth="1"/>
    <col min="15" max="15" width="12" customWidth="1"/>
    <col min="16" max="16" width="15.28515625" customWidth="1"/>
    <col min="17" max="17" width="17.140625" customWidth="1"/>
  </cols>
  <sheetData>
    <row r="1" spans="1:17" s="49" customFormat="1" ht="15.75">
      <c r="C1" s="50" t="s">
        <v>195</v>
      </c>
      <c r="G1" s="50"/>
      <c r="H1" s="52"/>
      <c r="I1" s="52"/>
      <c r="J1" s="52"/>
      <c r="K1" s="52"/>
      <c r="L1" s="51" t="s">
        <v>196</v>
      </c>
      <c r="M1" s="52"/>
      <c r="N1" s="52"/>
      <c r="O1" s="52"/>
      <c r="P1" s="52"/>
      <c r="Q1" s="53"/>
    </row>
    <row r="2" spans="1:17" s="49" customFormat="1" ht="15.75">
      <c r="C2" s="50" t="s">
        <v>197</v>
      </c>
      <c r="E2" s="54"/>
      <c r="G2" s="50"/>
      <c r="H2" s="52"/>
      <c r="I2" s="52"/>
      <c r="J2" s="52"/>
      <c r="K2" s="52"/>
      <c r="L2" s="51" t="s">
        <v>213</v>
      </c>
      <c r="M2" s="52"/>
      <c r="N2" s="52"/>
      <c r="O2" s="52"/>
      <c r="P2" s="52"/>
      <c r="Q2" s="53"/>
    </row>
    <row r="3" spans="1:17" s="49" customFormat="1" ht="15.75">
      <c r="C3" s="50" t="s">
        <v>198</v>
      </c>
      <c r="H3" s="55"/>
      <c r="I3" s="55"/>
      <c r="J3" s="55"/>
      <c r="K3" s="55"/>
      <c r="L3" s="51" t="s">
        <v>199</v>
      </c>
      <c r="M3" s="55"/>
      <c r="N3" s="55"/>
      <c r="O3" s="55"/>
      <c r="P3" s="55"/>
      <c r="Q3" s="53"/>
    </row>
    <row r="4" spans="1:17" s="49" customFormat="1" ht="15.75">
      <c r="C4" s="50" t="s">
        <v>195</v>
      </c>
      <c r="H4" s="55"/>
      <c r="I4" s="55"/>
      <c r="J4" s="55"/>
      <c r="K4" s="55"/>
      <c r="L4" s="51" t="s">
        <v>200</v>
      </c>
      <c r="M4" s="55"/>
      <c r="N4" s="55"/>
      <c r="O4" s="55"/>
      <c r="P4" s="55"/>
      <c r="Q4" s="53"/>
    </row>
    <row r="5" spans="1:17" s="49" customFormat="1">
      <c r="D5" s="56"/>
      <c r="H5" s="55"/>
      <c r="I5" s="55"/>
      <c r="J5" s="55"/>
      <c r="K5" s="55"/>
      <c r="L5" s="55"/>
      <c r="M5" s="55"/>
      <c r="N5" s="55"/>
      <c r="O5" s="55"/>
      <c r="P5" s="55"/>
      <c r="Q5" s="53"/>
    </row>
    <row r="6" spans="1:17" s="49" customFormat="1" ht="15" customHeight="1">
      <c r="A6" s="81" t="s">
        <v>201</v>
      </c>
      <c r="B6" s="81"/>
      <c r="C6" s="81"/>
      <c r="D6" s="81"/>
      <c r="E6" s="81"/>
      <c r="F6" s="81"/>
      <c r="G6" s="81"/>
      <c r="H6" s="81"/>
      <c r="I6" s="57"/>
      <c r="J6" s="57"/>
      <c r="K6" s="57"/>
      <c r="L6" s="57"/>
      <c r="M6" s="57"/>
      <c r="N6" s="57"/>
      <c r="O6" s="57"/>
      <c r="P6" s="57"/>
      <c r="Q6" s="53"/>
    </row>
    <row r="7" spans="1:17" s="49" customFormat="1" ht="15" customHeight="1">
      <c r="A7" s="81" t="s">
        <v>202</v>
      </c>
      <c r="B7" s="81"/>
      <c r="C7" s="81"/>
      <c r="D7" s="81"/>
      <c r="E7" s="81"/>
      <c r="F7" s="81"/>
      <c r="G7" s="81"/>
      <c r="H7" s="81"/>
      <c r="I7" s="57"/>
      <c r="J7" s="57"/>
      <c r="K7" s="57"/>
      <c r="L7" s="57"/>
      <c r="M7" s="57"/>
      <c r="N7" s="57"/>
      <c r="O7" s="57"/>
      <c r="P7" s="57"/>
      <c r="Q7" s="53"/>
    </row>
    <row r="8" spans="1:17" s="49" customFormat="1">
      <c r="A8" s="82" t="s">
        <v>203</v>
      </c>
      <c r="B8" s="82"/>
      <c r="C8" s="82"/>
      <c r="D8" s="82"/>
      <c r="E8" s="82"/>
      <c r="F8" s="82"/>
      <c r="G8" s="82"/>
      <c r="H8" s="82"/>
      <c r="I8" s="58"/>
      <c r="J8" s="58"/>
      <c r="K8" s="58"/>
      <c r="L8" s="58"/>
      <c r="M8" s="58"/>
      <c r="N8" s="58"/>
      <c r="O8" s="58"/>
      <c r="P8" s="58"/>
      <c r="Q8" s="53"/>
    </row>
    <row r="9" spans="1:17" s="49" customFormat="1">
      <c r="D9" s="56"/>
      <c r="H9" s="55"/>
      <c r="I9" s="55"/>
      <c r="J9" s="55"/>
      <c r="K9" s="55"/>
      <c r="L9" s="55"/>
      <c r="M9" s="55"/>
      <c r="N9" s="55"/>
      <c r="O9" s="55"/>
      <c r="P9" s="55"/>
      <c r="Q9" s="53"/>
    </row>
    <row r="10" spans="1:17" s="49" customFormat="1">
      <c r="A10" s="59" t="s">
        <v>204</v>
      </c>
      <c r="C10" s="59"/>
      <c r="D10" s="60"/>
      <c r="E10" s="59"/>
      <c r="G10" s="59"/>
      <c r="I10" s="61"/>
      <c r="J10" s="61"/>
      <c r="K10" s="61"/>
      <c r="L10" s="61"/>
      <c r="M10" s="61"/>
      <c r="N10" s="61"/>
      <c r="O10" s="61"/>
      <c r="P10" s="61" t="s">
        <v>223</v>
      </c>
      <c r="Q10" s="53"/>
    </row>
    <row r="11" spans="1:17" ht="70.5" customHeight="1">
      <c r="A11" s="46" t="s">
        <v>29</v>
      </c>
      <c r="B11" s="42" t="s">
        <v>116</v>
      </c>
      <c r="C11" s="47" t="s">
        <v>30</v>
      </c>
      <c r="D11" s="47" t="s">
        <v>28</v>
      </c>
      <c r="E11" s="14"/>
      <c r="F11" s="47" t="s">
        <v>0</v>
      </c>
      <c r="G11" s="62" t="s">
        <v>117</v>
      </c>
      <c r="H11" s="48" t="s">
        <v>182</v>
      </c>
      <c r="I11" s="48" t="s">
        <v>181</v>
      </c>
      <c r="J11" s="48" t="s">
        <v>183</v>
      </c>
      <c r="K11" s="48" t="s">
        <v>184</v>
      </c>
      <c r="L11" s="48" t="s">
        <v>185</v>
      </c>
      <c r="M11" s="48" t="s">
        <v>186</v>
      </c>
      <c r="N11" s="48" t="s">
        <v>187</v>
      </c>
      <c r="O11" s="48" t="s">
        <v>188</v>
      </c>
      <c r="P11" s="48" t="s">
        <v>189</v>
      </c>
      <c r="Q11" s="48" t="s">
        <v>190</v>
      </c>
    </row>
    <row r="12" spans="1:17" ht="324.75" customHeight="1">
      <c r="A12" s="19">
        <v>1</v>
      </c>
      <c r="B12" s="15" t="s">
        <v>118</v>
      </c>
      <c r="C12" s="15" t="s">
        <v>143</v>
      </c>
      <c r="D12" s="13" t="s">
        <v>3</v>
      </c>
      <c r="E12" s="26">
        <v>17500</v>
      </c>
      <c r="F12" s="20">
        <v>2</v>
      </c>
      <c r="G12" s="85">
        <f>E12*F12</f>
        <v>35000</v>
      </c>
      <c r="H12" s="43"/>
      <c r="I12" s="43"/>
      <c r="J12" s="43"/>
      <c r="K12" s="43"/>
      <c r="L12" s="85">
        <v>17490</v>
      </c>
      <c r="M12" s="44">
        <v>3500</v>
      </c>
      <c r="N12" s="25"/>
      <c r="O12" s="25"/>
      <c r="P12" s="25"/>
      <c r="Q12" s="25"/>
    </row>
    <row r="13" spans="1:17" ht="204">
      <c r="A13" s="19">
        <v>2</v>
      </c>
      <c r="B13" s="15" t="s">
        <v>119</v>
      </c>
      <c r="C13" s="15" t="s">
        <v>144</v>
      </c>
      <c r="D13" s="13" t="s">
        <v>3</v>
      </c>
      <c r="E13" s="26">
        <v>127400</v>
      </c>
      <c r="F13" s="20">
        <v>1</v>
      </c>
      <c r="G13" s="85">
        <f t="shared" ref="G13:G38" si="0">E13*F13</f>
        <v>127400</v>
      </c>
      <c r="H13" s="43"/>
      <c r="I13" s="43"/>
      <c r="J13" s="43"/>
      <c r="K13" s="43"/>
      <c r="L13" s="85">
        <v>127350</v>
      </c>
      <c r="M13" s="44">
        <v>42500</v>
      </c>
      <c r="N13" s="42"/>
      <c r="O13" s="42"/>
      <c r="P13" s="42"/>
      <c r="Q13" s="25"/>
    </row>
    <row r="14" spans="1:17" ht="204">
      <c r="A14" s="19">
        <v>3</v>
      </c>
      <c r="B14" s="15" t="s">
        <v>120</v>
      </c>
      <c r="C14" s="15" t="s">
        <v>145</v>
      </c>
      <c r="D14" s="13" t="s">
        <v>3</v>
      </c>
      <c r="E14" s="26">
        <v>31100</v>
      </c>
      <c r="F14" s="20">
        <v>7</v>
      </c>
      <c r="G14" s="85">
        <f t="shared" si="0"/>
        <v>217700</v>
      </c>
      <c r="H14" s="43"/>
      <c r="I14" s="43"/>
      <c r="J14" s="43"/>
      <c r="K14" s="42"/>
      <c r="L14" s="85">
        <v>31050</v>
      </c>
      <c r="M14" s="44">
        <v>7500</v>
      </c>
      <c r="N14" s="25"/>
      <c r="O14" s="25"/>
      <c r="P14" s="25"/>
      <c r="Q14" s="25"/>
    </row>
    <row r="15" spans="1:17" ht="204">
      <c r="A15" s="19">
        <v>4</v>
      </c>
      <c r="B15" s="15" t="s">
        <v>121</v>
      </c>
      <c r="C15" s="15" t="s">
        <v>146</v>
      </c>
      <c r="D15" s="13" t="s">
        <v>3</v>
      </c>
      <c r="E15" s="26">
        <v>31100</v>
      </c>
      <c r="F15" s="20">
        <v>7</v>
      </c>
      <c r="G15" s="85">
        <f t="shared" si="0"/>
        <v>217700</v>
      </c>
      <c r="H15" s="43"/>
      <c r="I15" s="43"/>
      <c r="J15" s="43"/>
      <c r="K15" s="43"/>
      <c r="L15" s="85">
        <v>31050</v>
      </c>
      <c r="M15" s="44">
        <v>7500</v>
      </c>
      <c r="N15" s="42"/>
      <c r="O15" s="42"/>
      <c r="P15" s="42"/>
      <c r="Q15" s="25"/>
    </row>
    <row r="16" spans="1:17" ht="191.25">
      <c r="A16" s="19">
        <v>5</v>
      </c>
      <c r="B16" s="15" t="s">
        <v>122</v>
      </c>
      <c r="C16" s="15" t="s">
        <v>147</v>
      </c>
      <c r="D16" s="13" t="s">
        <v>3</v>
      </c>
      <c r="E16" s="26">
        <v>11650</v>
      </c>
      <c r="F16" s="20">
        <v>5</v>
      </c>
      <c r="G16" s="85">
        <f t="shared" si="0"/>
        <v>58250</v>
      </c>
      <c r="H16" s="43"/>
      <c r="I16" s="43"/>
      <c r="J16" s="43"/>
      <c r="K16" s="43"/>
      <c r="L16" s="85">
        <v>11600</v>
      </c>
      <c r="M16" s="44">
        <v>4000</v>
      </c>
      <c r="N16" s="25"/>
      <c r="O16" s="25"/>
      <c r="P16" s="25"/>
      <c r="Q16" s="25"/>
    </row>
    <row r="17" spans="1:17" ht="204">
      <c r="A17" s="19">
        <v>6</v>
      </c>
      <c r="B17" s="15" t="s">
        <v>123</v>
      </c>
      <c r="C17" s="15" t="s">
        <v>148</v>
      </c>
      <c r="D17" s="13" t="s">
        <v>3</v>
      </c>
      <c r="E17" s="26">
        <v>22650</v>
      </c>
      <c r="F17" s="20">
        <v>13</v>
      </c>
      <c r="G17" s="85">
        <f t="shared" si="0"/>
        <v>294450</v>
      </c>
      <c r="H17" s="43"/>
      <c r="I17" s="43"/>
      <c r="J17" s="43"/>
      <c r="K17" s="42"/>
      <c r="L17" s="44">
        <v>22600</v>
      </c>
      <c r="M17" s="25"/>
      <c r="N17" s="42"/>
      <c r="O17" s="42"/>
      <c r="P17" s="42"/>
      <c r="Q17" s="25"/>
    </row>
    <row r="18" spans="1:17" ht="204">
      <c r="A18" s="19">
        <v>7</v>
      </c>
      <c r="B18" s="15" t="s">
        <v>31</v>
      </c>
      <c r="C18" s="15" t="s">
        <v>149</v>
      </c>
      <c r="D18" s="13" t="s">
        <v>3</v>
      </c>
      <c r="E18" s="26">
        <v>18550</v>
      </c>
      <c r="F18" s="20">
        <v>20</v>
      </c>
      <c r="G18" s="85">
        <f t="shared" si="0"/>
        <v>371000</v>
      </c>
      <c r="H18" s="43"/>
      <c r="I18" s="43"/>
      <c r="J18" s="43"/>
      <c r="K18" s="43"/>
      <c r="L18" s="44">
        <v>18500</v>
      </c>
      <c r="M18" s="25"/>
      <c r="N18" s="25"/>
      <c r="O18" s="25"/>
      <c r="P18" s="25"/>
      <c r="Q18" s="25"/>
    </row>
    <row r="19" spans="1:17" ht="204">
      <c r="A19" s="19">
        <v>8</v>
      </c>
      <c r="B19" s="15" t="s">
        <v>124</v>
      </c>
      <c r="C19" s="15" t="s">
        <v>150</v>
      </c>
      <c r="D19" s="13" t="s">
        <v>3</v>
      </c>
      <c r="E19" s="26">
        <v>15900</v>
      </c>
      <c r="F19" s="20">
        <v>12</v>
      </c>
      <c r="G19" s="85">
        <f t="shared" si="0"/>
        <v>190800</v>
      </c>
      <c r="H19" s="43"/>
      <c r="I19" s="43"/>
      <c r="J19" s="43"/>
      <c r="K19" s="43"/>
      <c r="L19" s="85">
        <v>15850</v>
      </c>
      <c r="M19" s="44">
        <v>2500</v>
      </c>
      <c r="N19" s="42"/>
      <c r="O19" s="42"/>
      <c r="P19" s="42"/>
      <c r="Q19" s="25"/>
    </row>
    <row r="20" spans="1:17" ht="204">
      <c r="A20" s="19">
        <v>9</v>
      </c>
      <c r="B20" s="15" t="s">
        <v>125</v>
      </c>
      <c r="C20" s="15" t="s">
        <v>151</v>
      </c>
      <c r="D20" s="13" t="s">
        <v>3</v>
      </c>
      <c r="E20" s="26">
        <v>19650</v>
      </c>
      <c r="F20" s="20">
        <v>2</v>
      </c>
      <c r="G20" s="85">
        <f t="shared" si="0"/>
        <v>39300</v>
      </c>
      <c r="H20" s="43"/>
      <c r="I20" s="43"/>
      <c r="J20" s="43"/>
      <c r="K20" s="42"/>
      <c r="L20" s="85">
        <v>19600</v>
      </c>
      <c r="M20" s="44">
        <v>2800</v>
      </c>
      <c r="N20" s="25"/>
      <c r="O20" s="25"/>
      <c r="P20" s="25"/>
      <c r="Q20" s="25"/>
    </row>
    <row r="21" spans="1:17" ht="204">
      <c r="A21" s="19">
        <v>10</v>
      </c>
      <c r="B21" s="15" t="s">
        <v>32</v>
      </c>
      <c r="C21" s="15" t="s">
        <v>152</v>
      </c>
      <c r="D21" s="13" t="s">
        <v>3</v>
      </c>
      <c r="E21" s="26">
        <v>26950</v>
      </c>
      <c r="F21" s="20">
        <v>6</v>
      </c>
      <c r="G21" s="85">
        <f t="shared" si="0"/>
        <v>161700</v>
      </c>
      <c r="H21" s="43"/>
      <c r="I21" s="43"/>
      <c r="J21" s="43"/>
      <c r="K21" s="43"/>
      <c r="L21" s="85">
        <v>26900</v>
      </c>
      <c r="M21" s="44">
        <v>6500</v>
      </c>
      <c r="N21" s="42"/>
      <c r="O21" s="42"/>
      <c r="P21" s="42"/>
      <c r="Q21" s="25"/>
    </row>
    <row r="22" spans="1:17" ht="191.25">
      <c r="A22" s="19">
        <v>11</v>
      </c>
      <c r="B22" s="15" t="s">
        <v>126</v>
      </c>
      <c r="C22" s="15" t="s">
        <v>153</v>
      </c>
      <c r="D22" s="13" t="s">
        <v>3</v>
      </c>
      <c r="E22" s="26">
        <v>62290</v>
      </c>
      <c r="F22" s="20">
        <v>5</v>
      </c>
      <c r="G22" s="85">
        <f t="shared" si="0"/>
        <v>311450</v>
      </c>
      <c r="H22" s="43"/>
      <c r="I22" s="43"/>
      <c r="J22" s="43"/>
      <c r="K22" s="43"/>
      <c r="L22" s="44">
        <v>62250</v>
      </c>
      <c r="M22" s="25"/>
      <c r="N22" s="25"/>
      <c r="O22" s="25"/>
      <c r="P22" s="25"/>
      <c r="Q22" s="25"/>
    </row>
    <row r="23" spans="1:17" s="94" customFormat="1" ht="204">
      <c r="A23" s="19">
        <v>12</v>
      </c>
      <c r="B23" s="15" t="s">
        <v>127</v>
      </c>
      <c r="C23" s="15" t="s">
        <v>154</v>
      </c>
      <c r="D23" s="13" t="s">
        <v>3</v>
      </c>
      <c r="E23" s="26">
        <v>39800</v>
      </c>
      <c r="F23" s="20">
        <v>1</v>
      </c>
      <c r="G23" s="85">
        <f t="shared" si="0"/>
        <v>39800</v>
      </c>
      <c r="H23" s="45"/>
      <c r="I23" s="45"/>
      <c r="J23" s="45"/>
      <c r="K23" s="101"/>
      <c r="L23" s="25"/>
      <c r="M23" s="25"/>
      <c r="N23" s="101"/>
      <c r="O23" s="101"/>
      <c r="P23" s="101"/>
      <c r="Q23" s="25"/>
    </row>
    <row r="24" spans="1:17" s="94" customFormat="1" ht="270">
      <c r="A24" s="19">
        <v>13</v>
      </c>
      <c r="B24" s="15" t="s">
        <v>33</v>
      </c>
      <c r="C24" s="15" t="s">
        <v>155</v>
      </c>
      <c r="D24" s="13" t="s">
        <v>3</v>
      </c>
      <c r="E24" s="26">
        <v>78750</v>
      </c>
      <c r="F24" s="20">
        <v>1</v>
      </c>
      <c r="G24" s="85">
        <f t="shared" si="0"/>
        <v>78750</v>
      </c>
      <c r="H24" s="45"/>
      <c r="I24" s="45"/>
      <c r="J24" s="45"/>
      <c r="K24" s="45"/>
      <c r="L24" s="25"/>
      <c r="M24" s="25"/>
      <c r="N24" s="25"/>
      <c r="O24" s="25"/>
      <c r="P24" s="25"/>
      <c r="Q24" s="25"/>
    </row>
    <row r="25" spans="1:17" s="94" customFormat="1" ht="270">
      <c r="A25" s="19">
        <v>14</v>
      </c>
      <c r="B25" s="15" t="s">
        <v>34</v>
      </c>
      <c r="C25" s="15" t="s">
        <v>155</v>
      </c>
      <c r="D25" s="13" t="s">
        <v>3</v>
      </c>
      <c r="E25" s="26">
        <v>78750</v>
      </c>
      <c r="F25" s="20">
        <v>1</v>
      </c>
      <c r="G25" s="85">
        <f t="shared" si="0"/>
        <v>78750</v>
      </c>
      <c r="H25" s="45"/>
      <c r="I25" s="45"/>
      <c r="J25" s="45"/>
      <c r="K25" s="45"/>
      <c r="L25" s="25"/>
      <c r="M25" s="25"/>
      <c r="N25" s="101"/>
      <c r="O25" s="101"/>
      <c r="P25" s="101"/>
      <c r="Q25" s="25"/>
    </row>
    <row r="26" spans="1:17" ht="36.75" customHeight="1">
      <c r="A26" s="19">
        <v>15</v>
      </c>
      <c r="B26" s="15" t="s">
        <v>35</v>
      </c>
      <c r="C26" s="15" t="s">
        <v>156</v>
      </c>
      <c r="D26" s="21" t="s">
        <v>13</v>
      </c>
      <c r="E26" s="26">
        <v>47660</v>
      </c>
      <c r="F26" s="20">
        <v>7</v>
      </c>
      <c r="G26" s="85">
        <f t="shared" si="0"/>
        <v>333620</v>
      </c>
      <c r="H26" s="43"/>
      <c r="I26" s="43"/>
      <c r="J26" s="43"/>
      <c r="K26" s="42"/>
      <c r="L26" s="44">
        <v>47600</v>
      </c>
      <c r="M26" s="25"/>
      <c r="N26" s="25"/>
      <c r="O26" s="25"/>
      <c r="P26" s="25"/>
      <c r="Q26" s="25"/>
    </row>
    <row r="27" spans="1:17" ht="45">
      <c r="A27" s="19">
        <v>16</v>
      </c>
      <c r="B27" s="15" t="s">
        <v>36</v>
      </c>
      <c r="C27" s="15" t="s">
        <v>157</v>
      </c>
      <c r="D27" s="21" t="s">
        <v>13</v>
      </c>
      <c r="E27" s="26">
        <v>24240</v>
      </c>
      <c r="F27" s="20">
        <v>14</v>
      </c>
      <c r="G27" s="85">
        <f t="shared" si="0"/>
        <v>339360</v>
      </c>
      <c r="H27" s="43"/>
      <c r="I27" s="43"/>
      <c r="J27" s="43"/>
      <c r="K27" s="43"/>
      <c r="L27" s="44">
        <v>24200</v>
      </c>
      <c r="M27" s="25"/>
      <c r="N27" s="42"/>
      <c r="O27" s="42"/>
      <c r="P27" s="42"/>
      <c r="Q27" s="25"/>
    </row>
    <row r="28" spans="1:17" ht="45">
      <c r="A28" s="19">
        <v>17</v>
      </c>
      <c r="B28" s="15" t="s">
        <v>37</v>
      </c>
      <c r="C28" s="15" t="s">
        <v>158</v>
      </c>
      <c r="D28" s="21" t="s">
        <v>13</v>
      </c>
      <c r="E28" s="26">
        <v>24500</v>
      </c>
      <c r="F28" s="22">
        <v>30</v>
      </c>
      <c r="G28" s="85">
        <f t="shared" si="0"/>
        <v>735000</v>
      </c>
      <c r="H28" s="43"/>
      <c r="I28" s="43"/>
      <c r="J28" s="43"/>
      <c r="K28" s="43"/>
      <c r="L28" s="44">
        <v>24000</v>
      </c>
      <c r="M28" s="25"/>
      <c r="N28" s="25"/>
      <c r="O28" s="25"/>
      <c r="P28" s="25"/>
      <c r="Q28" s="25"/>
    </row>
    <row r="29" spans="1:17" ht="45">
      <c r="A29" s="19">
        <v>18</v>
      </c>
      <c r="B29" s="15" t="s">
        <v>38</v>
      </c>
      <c r="C29" s="15" t="s">
        <v>159</v>
      </c>
      <c r="D29" s="13" t="s">
        <v>12</v>
      </c>
      <c r="E29" s="26">
        <v>220000</v>
      </c>
      <c r="F29" s="20">
        <v>3</v>
      </c>
      <c r="G29" s="85">
        <f>E29*F29</f>
        <v>660000</v>
      </c>
      <c r="H29" s="43"/>
      <c r="I29" s="43"/>
      <c r="J29" s="43"/>
      <c r="K29" s="42"/>
      <c r="L29" s="44">
        <v>218000</v>
      </c>
      <c r="M29" s="25"/>
      <c r="N29" s="42"/>
      <c r="O29" s="42"/>
      <c r="P29" s="42"/>
      <c r="Q29" s="25"/>
    </row>
    <row r="30" spans="1:17" ht="30">
      <c r="A30" s="19">
        <v>19</v>
      </c>
      <c r="B30" s="15" t="s">
        <v>39</v>
      </c>
      <c r="C30" s="15" t="s">
        <v>160</v>
      </c>
      <c r="D30" s="13" t="s">
        <v>2</v>
      </c>
      <c r="E30" s="26">
        <v>97500</v>
      </c>
      <c r="F30" s="20">
        <v>2</v>
      </c>
      <c r="G30" s="85">
        <f t="shared" ref="G30:G33" si="1">E30*F30</f>
        <v>195000</v>
      </c>
      <c r="H30" s="43"/>
      <c r="I30" s="43"/>
      <c r="J30" s="43"/>
      <c r="K30" s="43"/>
      <c r="L30" s="44">
        <v>97450</v>
      </c>
      <c r="M30" s="25"/>
      <c r="N30" s="25"/>
      <c r="O30" s="25"/>
      <c r="P30" s="25"/>
      <c r="Q30" s="25"/>
    </row>
    <row r="31" spans="1:17" ht="30">
      <c r="A31" s="19">
        <v>20</v>
      </c>
      <c r="B31" s="15" t="s">
        <v>40</v>
      </c>
      <c r="C31" s="15" t="s">
        <v>161</v>
      </c>
      <c r="D31" s="13" t="s">
        <v>2</v>
      </c>
      <c r="E31" s="26">
        <v>80200</v>
      </c>
      <c r="F31" s="20">
        <v>2</v>
      </c>
      <c r="G31" s="85">
        <f t="shared" si="1"/>
        <v>160400</v>
      </c>
      <c r="H31" s="43"/>
      <c r="I31" s="43"/>
      <c r="J31" s="43"/>
      <c r="K31" s="43"/>
      <c r="L31" s="44">
        <v>80150</v>
      </c>
      <c r="M31" s="25"/>
      <c r="N31" s="42"/>
      <c r="O31" s="42"/>
      <c r="P31" s="42"/>
      <c r="Q31" s="25"/>
    </row>
    <row r="32" spans="1:17" ht="30">
      <c r="A32" s="19">
        <v>21</v>
      </c>
      <c r="B32" s="15" t="s">
        <v>128</v>
      </c>
      <c r="C32" s="15" t="s">
        <v>128</v>
      </c>
      <c r="D32" s="13" t="s">
        <v>12</v>
      </c>
      <c r="E32" s="27">
        <v>29000</v>
      </c>
      <c r="F32" s="20">
        <v>1</v>
      </c>
      <c r="G32" s="85">
        <f>SUM(E32)*F32</f>
        <v>29000</v>
      </c>
      <c r="H32" s="43"/>
      <c r="I32" s="43"/>
      <c r="J32" s="43"/>
      <c r="K32" s="43"/>
      <c r="L32" s="25"/>
      <c r="M32" s="25"/>
      <c r="N32" s="44">
        <v>19000</v>
      </c>
      <c r="O32" s="42"/>
      <c r="P32" s="42"/>
      <c r="Q32" s="25"/>
    </row>
    <row r="33" spans="1:17" ht="105">
      <c r="A33" s="19">
        <v>22</v>
      </c>
      <c r="B33" s="15" t="s">
        <v>129</v>
      </c>
      <c r="C33" s="15" t="s">
        <v>194</v>
      </c>
      <c r="D33" s="13" t="s">
        <v>12</v>
      </c>
      <c r="E33" s="26">
        <v>62500</v>
      </c>
      <c r="F33" s="20">
        <v>5</v>
      </c>
      <c r="G33" s="85">
        <f t="shared" si="1"/>
        <v>312500</v>
      </c>
      <c r="H33" s="43"/>
      <c r="I33" s="43"/>
      <c r="J33" s="43"/>
      <c r="K33" s="43"/>
      <c r="L33" s="25"/>
      <c r="M33" s="25"/>
      <c r="N33" s="44">
        <v>58000</v>
      </c>
      <c r="O33" s="25"/>
      <c r="P33" s="25"/>
      <c r="Q33" s="25"/>
    </row>
    <row r="34" spans="1:17" ht="30">
      <c r="A34" s="19">
        <v>23</v>
      </c>
      <c r="B34" s="15" t="s">
        <v>179</v>
      </c>
      <c r="C34" s="15" t="s">
        <v>41</v>
      </c>
      <c r="D34" s="13" t="s">
        <v>12</v>
      </c>
      <c r="E34" s="26">
        <v>613825</v>
      </c>
      <c r="F34" s="20">
        <v>2</v>
      </c>
      <c r="G34" s="85">
        <f t="shared" si="0"/>
        <v>1227650</v>
      </c>
      <c r="H34" s="43"/>
      <c r="I34" s="43"/>
      <c r="J34" s="34">
        <v>613820</v>
      </c>
      <c r="K34" s="44">
        <v>515613</v>
      </c>
      <c r="L34" s="25"/>
      <c r="M34" s="25"/>
      <c r="N34" s="25"/>
      <c r="O34" s="25"/>
      <c r="P34" s="25"/>
      <c r="Q34" s="25"/>
    </row>
    <row r="35" spans="1:17" ht="30">
      <c r="A35" s="19">
        <v>24</v>
      </c>
      <c r="B35" s="15" t="s">
        <v>42</v>
      </c>
      <c r="C35" s="15" t="s">
        <v>41</v>
      </c>
      <c r="D35" s="13" t="s">
        <v>12</v>
      </c>
      <c r="E35" s="26">
        <v>18769</v>
      </c>
      <c r="F35" s="20">
        <v>6</v>
      </c>
      <c r="G35" s="85">
        <f t="shared" si="0"/>
        <v>112614</v>
      </c>
      <c r="H35" s="43"/>
      <c r="I35" s="43"/>
      <c r="J35" s="34">
        <v>18768</v>
      </c>
      <c r="K35" s="44">
        <v>18765</v>
      </c>
      <c r="L35" s="25"/>
      <c r="M35" s="25"/>
      <c r="N35" s="42"/>
      <c r="O35" s="42"/>
      <c r="P35" s="42"/>
      <c r="Q35" s="25"/>
    </row>
    <row r="36" spans="1:17" ht="45">
      <c r="A36" s="19">
        <v>25</v>
      </c>
      <c r="B36" s="15" t="s">
        <v>180</v>
      </c>
      <c r="C36" s="15" t="s">
        <v>41</v>
      </c>
      <c r="D36" s="13" t="s">
        <v>12</v>
      </c>
      <c r="E36" s="26">
        <v>746953</v>
      </c>
      <c r="F36" s="20">
        <v>7</v>
      </c>
      <c r="G36" s="86">
        <f t="shared" si="0"/>
        <v>5228671</v>
      </c>
      <c r="H36" s="43"/>
      <c r="I36" s="43"/>
      <c r="J36" s="34">
        <v>746950</v>
      </c>
      <c r="K36" s="44">
        <v>627440</v>
      </c>
      <c r="L36" s="25"/>
      <c r="M36" s="25"/>
      <c r="N36" s="25"/>
      <c r="O36" s="25"/>
      <c r="P36" s="25"/>
      <c r="Q36" s="25"/>
    </row>
    <row r="37" spans="1:17" ht="30">
      <c r="A37" s="19">
        <v>26</v>
      </c>
      <c r="B37" s="15" t="s">
        <v>130</v>
      </c>
      <c r="C37" s="15" t="s">
        <v>41</v>
      </c>
      <c r="D37" s="13" t="s">
        <v>12</v>
      </c>
      <c r="E37" s="28">
        <v>219794</v>
      </c>
      <c r="F37" s="23">
        <v>2</v>
      </c>
      <c r="G37" s="85">
        <f>E37*F37</f>
        <v>439588</v>
      </c>
      <c r="H37" s="43"/>
      <c r="I37" s="43"/>
      <c r="J37" s="34">
        <v>219792</v>
      </c>
      <c r="K37" s="44">
        <v>219790</v>
      </c>
      <c r="L37" s="25"/>
      <c r="M37" s="25"/>
      <c r="N37" s="42"/>
      <c r="O37" s="42"/>
      <c r="P37" s="42"/>
      <c r="Q37" s="25"/>
    </row>
    <row r="38" spans="1:17" ht="30">
      <c r="A38" s="19">
        <v>27</v>
      </c>
      <c r="B38" s="15" t="s">
        <v>43</v>
      </c>
      <c r="C38" s="15" t="s">
        <v>41</v>
      </c>
      <c r="D38" s="13" t="s">
        <v>12</v>
      </c>
      <c r="E38" s="26">
        <v>33335</v>
      </c>
      <c r="F38" s="20">
        <v>24</v>
      </c>
      <c r="G38" s="85">
        <f t="shared" si="0"/>
        <v>800040</v>
      </c>
      <c r="H38" s="43"/>
      <c r="I38" s="43"/>
      <c r="J38" s="34">
        <v>33333</v>
      </c>
      <c r="K38" s="44">
        <v>33330</v>
      </c>
      <c r="L38" s="25"/>
      <c r="M38" s="25"/>
      <c r="N38" s="25"/>
      <c r="O38" s="25"/>
      <c r="P38" s="25"/>
      <c r="Q38" s="25"/>
    </row>
    <row r="39" spans="1:17" s="94" customFormat="1">
      <c r="A39" s="19">
        <v>28</v>
      </c>
      <c r="B39" s="15" t="s">
        <v>44</v>
      </c>
      <c r="C39" s="15" t="s">
        <v>45</v>
      </c>
      <c r="D39" s="20" t="s">
        <v>13</v>
      </c>
      <c r="E39" s="26">
        <v>60000</v>
      </c>
      <c r="F39" s="20">
        <v>8</v>
      </c>
      <c r="G39" s="85">
        <f>E39*F39</f>
        <v>480000</v>
      </c>
      <c r="H39" s="45"/>
      <c r="I39" s="45"/>
      <c r="J39" s="45"/>
      <c r="K39" s="45"/>
      <c r="L39" s="25"/>
      <c r="M39" s="25"/>
      <c r="N39" s="25"/>
      <c r="O39" s="25"/>
      <c r="P39" s="25"/>
      <c r="Q39" s="25"/>
    </row>
    <row r="40" spans="1:17" s="94" customFormat="1">
      <c r="A40" s="19">
        <v>29</v>
      </c>
      <c r="B40" s="15" t="s">
        <v>46</v>
      </c>
      <c r="C40" s="15" t="s">
        <v>47</v>
      </c>
      <c r="D40" s="20" t="s">
        <v>13</v>
      </c>
      <c r="E40" s="26">
        <v>55000</v>
      </c>
      <c r="F40" s="20">
        <v>3</v>
      </c>
      <c r="G40" s="85">
        <f>E40*F40</f>
        <v>165000</v>
      </c>
      <c r="H40" s="45"/>
      <c r="I40" s="45"/>
      <c r="J40" s="45"/>
      <c r="K40" s="45"/>
      <c r="L40" s="25"/>
      <c r="M40" s="25"/>
      <c r="N40" s="101"/>
      <c r="O40" s="101"/>
      <c r="P40" s="101"/>
      <c r="Q40" s="25"/>
    </row>
    <row r="41" spans="1:17" s="94" customFormat="1">
      <c r="A41" s="19">
        <v>30</v>
      </c>
      <c r="B41" s="15" t="s">
        <v>48</v>
      </c>
      <c r="C41" s="15" t="s">
        <v>47</v>
      </c>
      <c r="D41" s="20" t="s">
        <v>13</v>
      </c>
      <c r="E41" s="26">
        <v>29790</v>
      </c>
      <c r="F41" s="20">
        <v>2</v>
      </c>
      <c r="G41" s="85">
        <f t="shared" ref="G41:G46" si="2">E41*F41</f>
        <v>59580</v>
      </c>
      <c r="H41" s="45"/>
      <c r="I41" s="45"/>
      <c r="J41" s="45"/>
      <c r="K41" s="101"/>
      <c r="L41" s="25"/>
      <c r="M41" s="25"/>
      <c r="N41" s="25"/>
      <c r="O41" s="25"/>
      <c r="P41" s="25"/>
      <c r="Q41" s="25"/>
    </row>
    <row r="42" spans="1:17" s="94" customFormat="1">
      <c r="A42" s="19">
        <v>32</v>
      </c>
      <c r="B42" s="15" t="s">
        <v>49</v>
      </c>
      <c r="C42" s="15" t="s">
        <v>47</v>
      </c>
      <c r="D42" s="20" t="s">
        <v>50</v>
      </c>
      <c r="E42" s="26">
        <v>57850</v>
      </c>
      <c r="F42" s="20">
        <v>5</v>
      </c>
      <c r="G42" s="85">
        <f t="shared" si="2"/>
        <v>289250</v>
      </c>
      <c r="H42" s="45"/>
      <c r="I42" s="45"/>
      <c r="J42" s="45"/>
      <c r="K42" s="45"/>
      <c r="L42" s="25"/>
      <c r="M42" s="25"/>
      <c r="N42" s="101"/>
      <c r="O42" s="101"/>
      <c r="P42" s="101"/>
      <c r="Q42" s="25"/>
    </row>
    <row r="43" spans="1:17" s="94" customFormat="1">
      <c r="A43" s="19">
        <v>33</v>
      </c>
      <c r="B43" s="15" t="s">
        <v>51</v>
      </c>
      <c r="C43" s="15" t="s">
        <v>47</v>
      </c>
      <c r="D43" s="20" t="s">
        <v>52</v>
      </c>
      <c r="E43" s="26">
        <v>45300</v>
      </c>
      <c r="F43" s="20">
        <v>6</v>
      </c>
      <c r="G43" s="85">
        <f>E43*F43</f>
        <v>271800</v>
      </c>
      <c r="H43" s="45"/>
      <c r="I43" s="45"/>
      <c r="J43" s="45"/>
      <c r="K43" s="45"/>
      <c r="L43" s="25"/>
      <c r="M43" s="25"/>
      <c r="N43" s="25"/>
      <c r="O43" s="25"/>
      <c r="P43" s="25"/>
      <c r="Q43" s="25"/>
    </row>
    <row r="44" spans="1:17" s="94" customFormat="1">
      <c r="A44" s="19">
        <v>34</v>
      </c>
      <c r="B44" s="15" t="s">
        <v>53</v>
      </c>
      <c r="C44" s="15" t="s">
        <v>47</v>
      </c>
      <c r="D44" s="20" t="s">
        <v>13</v>
      </c>
      <c r="E44" s="26">
        <v>13840</v>
      </c>
      <c r="F44" s="20">
        <v>1</v>
      </c>
      <c r="G44" s="85">
        <f t="shared" ref="G44:G45" si="3">E44*F44</f>
        <v>13840</v>
      </c>
      <c r="H44" s="45"/>
      <c r="I44" s="45"/>
      <c r="J44" s="45"/>
      <c r="K44" s="101"/>
      <c r="L44" s="25"/>
      <c r="M44" s="25"/>
      <c r="N44" s="101"/>
      <c r="O44" s="101"/>
      <c r="P44" s="101"/>
      <c r="Q44" s="25"/>
    </row>
    <row r="45" spans="1:17" s="94" customFormat="1" ht="30">
      <c r="A45" s="19">
        <v>35</v>
      </c>
      <c r="B45" s="15" t="s">
        <v>54</v>
      </c>
      <c r="C45" s="15" t="s">
        <v>167</v>
      </c>
      <c r="D45" s="20" t="s">
        <v>3</v>
      </c>
      <c r="E45" s="26">
        <v>82400</v>
      </c>
      <c r="F45" s="20">
        <v>1</v>
      </c>
      <c r="G45" s="85">
        <f t="shared" si="3"/>
        <v>82400</v>
      </c>
      <c r="H45" s="45"/>
      <c r="I45" s="45"/>
      <c r="J45" s="45"/>
      <c r="K45" s="45"/>
      <c r="L45" s="25"/>
      <c r="M45" s="25"/>
      <c r="N45" s="25"/>
      <c r="O45" s="25"/>
      <c r="P45" s="25"/>
      <c r="Q45" s="25"/>
    </row>
    <row r="46" spans="1:17" s="94" customFormat="1">
      <c r="A46" s="19">
        <v>36</v>
      </c>
      <c r="B46" s="15" t="s">
        <v>55</v>
      </c>
      <c r="C46" s="15" t="s">
        <v>56</v>
      </c>
      <c r="D46" s="20" t="s">
        <v>3</v>
      </c>
      <c r="E46" s="26">
        <v>89755</v>
      </c>
      <c r="F46" s="20">
        <v>6</v>
      </c>
      <c r="G46" s="85">
        <f t="shared" si="2"/>
        <v>538530</v>
      </c>
      <c r="H46" s="45"/>
      <c r="I46" s="45"/>
      <c r="J46" s="45"/>
      <c r="K46" s="45"/>
      <c r="L46" s="25"/>
      <c r="M46" s="25"/>
      <c r="N46" s="101"/>
      <c r="O46" s="101"/>
      <c r="P46" s="101"/>
      <c r="Q46" s="25"/>
    </row>
    <row r="47" spans="1:17">
      <c r="A47" s="19">
        <v>37</v>
      </c>
      <c r="B47" s="15" t="s">
        <v>69</v>
      </c>
      <c r="C47" s="15" t="s">
        <v>70</v>
      </c>
      <c r="D47" s="17" t="s">
        <v>3</v>
      </c>
      <c r="E47" s="29">
        <v>107500</v>
      </c>
      <c r="F47" s="16">
        <v>6</v>
      </c>
      <c r="G47" s="87">
        <f t="shared" ref="G47:G53" si="4">E47*F47</f>
        <v>645000</v>
      </c>
      <c r="H47" s="44">
        <v>105000</v>
      </c>
      <c r="I47" s="43"/>
      <c r="J47" s="43"/>
      <c r="K47" s="43"/>
      <c r="L47" s="25"/>
      <c r="M47" s="25"/>
      <c r="N47" s="42"/>
      <c r="O47" s="42"/>
      <c r="P47" s="42"/>
      <c r="Q47" s="25"/>
    </row>
    <row r="48" spans="1:17" ht="15.75">
      <c r="A48" s="19">
        <v>38</v>
      </c>
      <c r="B48" s="15" t="s">
        <v>71</v>
      </c>
      <c r="C48" s="15" t="s">
        <v>72</v>
      </c>
      <c r="D48" s="17" t="s">
        <v>52</v>
      </c>
      <c r="E48" s="30">
        <v>20200</v>
      </c>
      <c r="F48" s="16">
        <v>39</v>
      </c>
      <c r="G48" s="87">
        <f t="shared" si="4"/>
        <v>787800</v>
      </c>
      <c r="H48" s="44">
        <v>20000</v>
      </c>
      <c r="I48" s="43"/>
      <c r="J48" s="43"/>
      <c r="K48" s="43"/>
      <c r="L48" s="25"/>
      <c r="M48" s="25"/>
      <c r="N48" s="25"/>
      <c r="O48" s="25"/>
      <c r="P48" s="25"/>
      <c r="Q48" s="25"/>
    </row>
    <row r="49" spans="1:17">
      <c r="A49" s="19">
        <v>39</v>
      </c>
      <c r="B49" s="15" t="s">
        <v>73</v>
      </c>
      <c r="C49" s="15" t="s">
        <v>72</v>
      </c>
      <c r="D49" s="17" t="s">
        <v>13</v>
      </c>
      <c r="E49" s="31">
        <v>34800</v>
      </c>
      <c r="F49" s="16">
        <v>11</v>
      </c>
      <c r="G49" s="87">
        <f t="shared" si="4"/>
        <v>382800</v>
      </c>
      <c r="H49" s="44">
        <v>34500</v>
      </c>
      <c r="I49" s="43"/>
      <c r="J49" s="43"/>
      <c r="K49" s="42"/>
      <c r="L49" s="25"/>
      <c r="M49" s="25"/>
      <c r="N49" s="42"/>
      <c r="O49" s="42"/>
      <c r="P49" s="42"/>
      <c r="Q49" s="25"/>
    </row>
    <row r="50" spans="1:17" s="94" customFormat="1" ht="105">
      <c r="A50" s="19">
        <v>40</v>
      </c>
      <c r="B50" s="15" t="s">
        <v>74</v>
      </c>
      <c r="C50" s="15" t="s">
        <v>162</v>
      </c>
      <c r="D50" s="109" t="s">
        <v>13</v>
      </c>
      <c r="E50" s="110">
        <v>47150</v>
      </c>
      <c r="F50" s="111">
        <v>7</v>
      </c>
      <c r="G50" s="87">
        <f t="shared" si="4"/>
        <v>330050</v>
      </c>
      <c r="H50" s="45"/>
      <c r="I50" s="45"/>
      <c r="J50" s="45"/>
      <c r="K50" s="45"/>
      <c r="L50" s="25"/>
      <c r="M50" s="25"/>
      <c r="N50" s="101"/>
      <c r="O50" s="101"/>
      <c r="P50" s="101"/>
      <c r="Q50" s="25"/>
    </row>
    <row r="51" spans="1:17" s="94" customFormat="1" ht="105">
      <c r="A51" s="19">
        <v>41</v>
      </c>
      <c r="B51" s="15" t="s">
        <v>75</v>
      </c>
      <c r="C51" s="15" t="s">
        <v>166</v>
      </c>
      <c r="D51" s="109" t="s">
        <v>13</v>
      </c>
      <c r="E51" s="110">
        <v>34445</v>
      </c>
      <c r="F51" s="111">
        <v>8</v>
      </c>
      <c r="G51" s="87">
        <f t="shared" si="4"/>
        <v>275560</v>
      </c>
      <c r="H51" s="45"/>
      <c r="I51" s="45"/>
      <c r="J51" s="45"/>
      <c r="K51" s="101"/>
      <c r="L51" s="25"/>
      <c r="M51" s="25"/>
      <c r="N51" s="25"/>
      <c r="O51" s="25"/>
      <c r="P51" s="25"/>
      <c r="Q51" s="25"/>
    </row>
    <row r="52" spans="1:17" s="94" customFormat="1" ht="90">
      <c r="A52" s="19">
        <v>42</v>
      </c>
      <c r="B52" s="15" t="s">
        <v>73</v>
      </c>
      <c r="C52" s="15" t="s">
        <v>163</v>
      </c>
      <c r="D52" s="109" t="s">
        <v>13</v>
      </c>
      <c r="E52" s="110">
        <v>54045</v>
      </c>
      <c r="F52" s="111">
        <v>1</v>
      </c>
      <c r="G52" s="87">
        <f t="shared" si="4"/>
        <v>54045</v>
      </c>
      <c r="H52" s="45"/>
      <c r="I52" s="45"/>
      <c r="J52" s="45"/>
      <c r="K52" s="45"/>
      <c r="L52" s="25"/>
      <c r="M52" s="25"/>
      <c r="N52" s="101"/>
      <c r="O52" s="101"/>
      <c r="P52" s="101"/>
      <c r="Q52" s="25"/>
    </row>
    <row r="53" spans="1:17" s="94" customFormat="1" ht="75">
      <c r="A53" s="112">
        <v>43</v>
      </c>
      <c r="B53" s="15" t="s">
        <v>131</v>
      </c>
      <c r="C53" s="15" t="s">
        <v>164</v>
      </c>
      <c r="D53" s="109" t="s">
        <v>13</v>
      </c>
      <c r="E53" s="110">
        <v>20930</v>
      </c>
      <c r="F53" s="111">
        <v>12</v>
      </c>
      <c r="G53" s="87">
        <f t="shared" si="4"/>
        <v>251160</v>
      </c>
      <c r="H53" s="45"/>
      <c r="I53" s="45"/>
      <c r="J53" s="45"/>
      <c r="K53" s="45"/>
      <c r="L53" s="25"/>
      <c r="M53" s="25"/>
      <c r="N53" s="25"/>
      <c r="O53" s="25"/>
      <c r="P53" s="25"/>
      <c r="Q53" s="25"/>
    </row>
    <row r="54" spans="1:17" s="94" customFormat="1" ht="165">
      <c r="A54" s="112">
        <v>44</v>
      </c>
      <c r="B54" s="15" t="s">
        <v>132</v>
      </c>
      <c r="C54" s="15" t="s">
        <v>165</v>
      </c>
      <c r="D54" s="109" t="s">
        <v>3</v>
      </c>
      <c r="E54" s="110">
        <v>75000</v>
      </c>
      <c r="F54" s="111">
        <v>6</v>
      </c>
      <c r="G54" s="87">
        <f t="shared" ref="G54" si="5">E54*F54</f>
        <v>450000</v>
      </c>
      <c r="H54" s="45"/>
      <c r="I54" s="45"/>
      <c r="J54" s="45"/>
      <c r="K54" s="101"/>
      <c r="L54" s="25"/>
      <c r="M54" s="25"/>
      <c r="N54" s="101"/>
      <c r="O54" s="101"/>
      <c r="P54" s="101"/>
      <c r="Q54" s="25"/>
    </row>
    <row r="55" spans="1:17">
      <c r="A55" s="19">
        <v>45</v>
      </c>
      <c r="B55" s="15" t="s">
        <v>57</v>
      </c>
      <c r="C55" s="15" t="s">
        <v>58</v>
      </c>
      <c r="D55" s="17" t="s">
        <v>3</v>
      </c>
      <c r="E55" s="32">
        <v>20000</v>
      </c>
      <c r="F55" s="16">
        <v>1</v>
      </c>
      <c r="G55" s="87">
        <f>E55*F55</f>
        <v>20000</v>
      </c>
      <c r="H55" s="43"/>
      <c r="I55" s="43"/>
      <c r="J55" s="43"/>
      <c r="K55" s="43"/>
      <c r="L55" s="25"/>
      <c r="M55" s="25"/>
      <c r="N55" s="42"/>
      <c r="O55" s="42"/>
      <c r="P55" s="42"/>
      <c r="Q55" s="44">
        <v>18145</v>
      </c>
    </row>
    <row r="56" spans="1:17">
      <c r="A56" s="19">
        <v>46</v>
      </c>
      <c r="B56" s="15" t="s">
        <v>81</v>
      </c>
      <c r="C56" s="15" t="s">
        <v>82</v>
      </c>
      <c r="D56" s="17" t="s">
        <v>12</v>
      </c>
      <c r="E56" s="32">
        <v>21211</v>
      </c>
      <c r="F56" s="16">
        <v>1</v>
      </c>
      <c r="G56" s="87">
        <f t="shared" ref="G56:G59" si="6">E56*F56</f>
        <v>21211</v>
      </c>
      <c r="H56" s="45">
        <v>21000</v>
      </c>
      <c r="I56" s="43"/>
      <c r="J56" s="43"/>
      <c r="K56" s="42"/>
      <c r="L56" s="25"/>
      <c r="M56" s="44">
        <v>13000</v>
      </c>
      <c r="N56" s="25"/>
      <c r="O56" s="42"/>
      <c r="P56" s="25"/>
      <c r="Q56" s="43"/>
    </row>
    <row r="57" spans="1:17">
      <c r="A57" s="19">
        <v>47</v>
      </c>
      <c r="B57" s="15" t="s">
        <v>83</v>
      </c>
      <c r="C57" s="15" t="s">
        <v>84</v>
      </c>
      <c r="D57" s="17" t="s">
        <v>12</v>
      </c>
      <c r="E57" s="32">
        <v>21211</v>
      </c>
      <c r="F57" s="16">
        <v>1</v>
      </c>
      <c r="G57" s="87">
        <f t="shared" si="6"/>
        <v>21211</v>
      </c>
      <c r="H57" s="45">
        <v>21000</v>
      </c>
      <c r="I57" s="43"/>
      <c r="J57" s="43"/>
      <c r="K57" s="43"/>
      <c r="L57" s="25"/>
      <c r="M57" s="44">
        <v>13000</v>
      </c>
      <c r="N57" s="42"/>
      <c r="O57" s="42"/>
      <c r="P57" s="42"/>
      <c r="Q57" s="43"/>
    </row>
    <row r="58" spans="1:17">
      <c r="A58" s="19">
        <v>48</v>
      </c>
      <c r="B58" s="15" t="s">
        <v>85</v>
      </c>
      <c r="C58" s="15" t="s">
        <v>192</v>
      </c>
      <c r="D58" s="17" t="s">
        <v>12</v>
      </c>
      <c r="E58" s="32">
        <v>9671</v>
      </c>
      <c r="F58" s="16">
        <v>1</v>
      </c>
      <c r="G58" s="87">
        <f t="shared" si="6"/>
        <v>9671</v>
      </c>
      <c r="H58" s="45">
        <v>9500</v>
      </c>
      <c r="I58" s="43"/>
      <c r="J58" s="43"/>
      <c r="K58" s="43"/>
      <c r="L58" s="25"/>
      <c r="M58" s="44">
        <v>6000</v>
      </c>
      <c r="N58" s="25"/>
      <c r="O58" s="25"/>
      <c r="P58" s="25"/>
      <c r="Q58" s="25"/>
    </row>
    <row r="59" spans="1:17">
      <c r="A59" s="19">
        <v>49</v>
      </c>
      <c r="B59" s="15" t="s">
        <v>86</v>
      </c>
      <c r="C59" s="15" t="s">
        <v>87</v>
      </c>
      <c r="D59" s="17" t="s">
        <v>3</v>
      </c>
      <c r="E59" s="32">
        <v>3000</v>
      </c>
      <c r="F59" s="16">
        <v>1</v>
      </c>
      <c r="G59" s="87">
        <f t="shared" si="6"/>
        <v>3000</v>
      </c>
      <c r="H59" s="45"/>
      <c r="I59" s="43"/>
      <c r="J59" s="43"/>
      <c r="K59" s="42"/>
      <c r="L59" s="25"/>
      <c r="M59" s="25"/>
      <c r="N59" s="42"/>
      <c r="O59" s="42"/>
      <c r="P59" s="42"/>
      <c r="Q59" s="44">
        <v>2950</v>
      </c>
    </row>
    <row r="60" spans="1:17">
      <c r="A60" s="19">
        <v>50</v>
      </c>
      <c r="B60" s="15" t="s">
        <v>90</v>
      </c>
      <c r="C60" s="15" t="s">
        <v>91</v>
      </c>
      <c r="D60" s="17" t="s">
        <v>12</v>
      </c>
      <c r="E60" s="32">
        <v>13603</v>
      </c>
      <c r="F60" s="16">
        <v>1</v>
      </c>
      <c r="G60" s="87">
        <f>E60*F60</f>
        <v>13603</v>
      </c>
      <c r="H60" s="45">
        <v>13500</v>
      </c>
      <c r="I60" s="43"/>
      <c r="J60" s="43"/>
      <c r="K60" s="43"/>
      <c r="L60" s="25"/>
      <c r="M60" s="44">
        <v>4500</v>
      </c>
      <c r="N60" s="25"/>
      <c r="O60" s="25"/>
      <c r="P60" s="25"/>
      <c r="Q60" s="25"/>
    </row>
    <row r="61" spans="1:17">
      <c r="A61" s="19">
        <v>51</v>
      </c>
      <c r="B61" s="15" t="s">
        <v>88</v>
      </c>
      <c r="C61" s="15" t="s">
        <v>89</v>
      </c>
      <c r="D61" s="17" t="s">
        <v>12</v>
      </c>
      <c r="E61" s="32">
        <v>12200</v>
      </c>
      <c r="F61" s="16">
        <v>3</v>
      </c>
      <c r="G61" s="87">
        <f>E61*F61</f>
        <v>36600</v>
      </c>
      <c r="H61" s="45">
        <v>12000</v>
      </c>
      <c r="I61" s="43"/>
      <c r="J61" s="43"/>
      <c r="K61" s="43"/>
      <c r="L61" s="25"/>
      <c r="M61" s="44">
        <v>2800</v>
      </c>
      <c r="N61" s="42"/>
      <c r="O61" s="42"/>
      <c r="P61" s="42"/>
      <c r="Q61" s="25"/>
    </row>
    <row r="62" spans="1:17">
      <c r="A62" s="19">
        <v>52</v>
      </c>
      <c r="B62" s="15" t="s">
        <v>95</v>
      </c>
      <c r="C62" s="15" t="s">
        <v>193</v>
      </c>
      <c r="D62" s="17" t="s">
        <v>12</v>
      </c>
      <c r="E62" s="32">
        <v>13926</v>
      </c>
      <c r="F62" s="16">
        <v>1</v>
      </c>
      <c r="G62" s="87">
        <f>E62*F62</f>
        <v>13926</v>
      </c>
      <c r="H62" s="45">
        <v>13500</v>
      </c>
      <c r="I62" s="43"/>
      <c r="J62" s="43"/>
      <c r="K62" s="42"/>
      <c r="L62" s="25"/>
      <c r="M62" s="44">
        <v>6500</v>
      </c>
      <c r="N62" s="25"/>
      <c r="O62" s="25"/>
      <c r="P62" s="25"/>
      <c r="Q62" s="25"/>
    </row>
    <row r="63" spans="1:17">
      <c r="A63" s="19">
        <v>53</v>
      </c>
      <c r="B63" s="15" t="s">
        <v>191</v>
      </c>
      <c r="C63" s="15" t="s">
        <v>96</v>
      </c>
      <c r="D63" s="16" t="s">
        <v>12</v>
      </c>
      <c r="E63" s="32">
        <v>18000</v>
      </c>
      <c r="F63" s="16">
        <v>70</v>
      </c>
      <c r="G63" s="87">
        <f t="shared" ref="G63" si="7">E63*F63</f>
        <v>1260000</v>
      </c>
      <c r="H63" s="45">
        <v>12000</v>
      </c>
      <c r="I63" s="43"/>
      <c r="J63" s="43"/>
      <c r="K63" s="42"/>
      <c r="L63" s="25"/>
      <c r="M63" s="25"/>
      <c r="N63" s="42"/>
      <c r="O63" s="42"/>
      <c r="P63" s="44">
        <v>10800</v>
      </c>
      <c r="Q63" s="25"/>
    </row>
    <row r="64" spans="1:17" ht="30">
      <c r="A64" s="19">
        <v>54</v>
      </c>
      <c r="B64" s="15" t="s">
        <v>97</v>
      </c>
      <c r="C64" s="15" t="s">
        <v>98</v>
      </c>
      <c r="D64" s="17" t="s">
        <v>12</v>
      </c>
      <c r="E64" s="32">
        <v>25789</v>
      </c>
      <c r="F64" s="16">
        <v>35</v>
      </c>
      <c r="G64" s="87">
        <f t="shared" ref="G64:G69" si="8">E64*F64</f>
        <v>902615</v>
      </c>
      <c r="H64" s="45">
        <v>25000</v>
      </c>
      <c r="I64" s="43"/>
      <c r="J64" s="43"/>
      <c r="K64" s="43"/>
      <c r="L64" s="25"/>
      <c r="M64" s="25"/>
      <c r="N64" s="25"/>
      <c r="O64" s="25"/>
      <c r="P64" s="44">
        <v>10800</v>
      </c>
      <c r="Q64" s="25"/>
    </row>
    <row r="65" spans="1:17" s="94" customFormat="1">
      <c r="A65" s="19">
        <v>55</v>
      </c>
      <c r="B65" s="15" t="s">
        <v>99</v>
      </c>
      <c r="C65" s="15" t="s">
        <v>98</v>
      </c>
      <c r="D65" s="17" t="s">
        <v>2</v>
      </c>
      <c r="E65" s="32">
        <v>450</v>
      </c>
      <c r="F65" s="16">
        <v>24</v>
      </c>
      <c r="G65" s="87">
        <f t="shared" si="8"/>
        <v>10800</v>
      </c>
      <c r="H65" s="45"/>
      <c r="I65" s="45"/>
      <c r="J65" s="45"/>
      <c r="K65" s="45"/>
      <c r="L65" s="25"/>
      <c r="M65" s="25"/>
      <c r="N65" s="101"/>
      <c r="O65" s="101"/>
      <c r="P65" s="101"/>
      <c r="Q65" s="25"/>
    </row>
    <row r="66" spans="1:17">
      <c r="A66" s="19">
        <v>56</v>
      </c>
      <c r="B66" s="15" t="s">
        <v>26</v>
      </c>
      <c r="C66" s="15" t="s">
        <v>27</v>
      </c>
      <c r="D66" s="17" t="s">
        <v>12</v>
      </c>
      <c r="E66" s="33">
        <v>4500</v>
      </c>
      <c r="F66" s="16">
        <v>270</v>
      </c>
      <c r="G66" s="87">
        <f t="shared" si="8"/>
        <v>1215000</v>
      </c>
      <c r="H66" s="43"/>
      <c r="I66" s="43"/>
      <c r="J66" s="43"/>
      <c r="K66" s="42"/>
      <c r="L66" s="25"/>
      <c r="M66" s="25"/>
      <c r="N66" s="25"/>
      <c r="O66" s="25"/>
      <c r="P66" s="25"/>
      <c r="Q66" s="44">
        <v>2950</v>
      </c>
    </row>
    <row r="67" spans="1:17">
      <c r="A67" s="19">
        <v>57</v>
      </c>
      <c r="B67" s="15" t="s">
        <v>104</v>
      </c>
      <c r="C67" s="15" t="s">
        <v>105</v>
      </c>
      <c r="D67" s="16" t="s">
        <v>12</v>
      </c>
      <c r="E67" s="32">
        <v>7500</v>
      </c>
      <c r="F67" s="16">
        <v>50</v>
      </c>
      <c r="G67" s="87">
        <f t="shared" si="8"/>
        <v>375000</v>
      </c>
      <c r="H67" s="43"/>
      <c r="I67" s="43"/>
      <c r="J67" s="43"/>
      <c r="K67" s="43"/>
      <c r="L67" s="25"/>
      <c r="M67" s="25"/>
      <c r="N67" s="25"/>
      <c r="O67" s="25"/>
      <c r="P67" s="25"/>
      <c r="Q67" s="44">
        <v>6920</v>
      </c>
    </row>
    <row r="68" spans="1:17">
      <c r="A68" s="19">
        <v>58</v>
      </c>
      <c r="B68" s="15" t="s">
        <v>106</v>
      </c>
      <c r="C68" s="15" t="s">
        <v>107</v>
      </c>
      <c r="D68" s="35" t="s">
        <v>12</v>
      </c>
      <c r="E68" s="36">
        <v>8000</v>
      </c>
      <c r="F68" s="35">
        <v>50</v>
      </c>
      <c r="G68" s="88">
        <f t="shared" si="8"/>
        <v>400000</v>
      </c>
      <c r="H68" s="43"/>
      <c r="I68" s="43"/>
      <c r="J68" s="43"/>
      <c r="K68" s="42"/>
      <c r="L68" s="25"/>
      <c r="M68" s="25"/>
      <c r="N68" s="42"/>
      <c r="O68" s="42"/>
      <c r="P68" s="42"/>
      <c r="Q68" s="44">
        <v>7449</v>
      </c>
    </row>
    <row r="69" spans="1:17" ht="120">
      <c r="A69" s="37">
        <v>59</v>
      </c>
      <c r="B69" s="15" t="s">
        <v>169</v>
      </c>
      <c r="C69" s="15" t="s">
        <v>170</v>
      </c>
      <c r="D69" s="38" t="s">
        <v>12</v>
      </c>
      <c r="E69" s="39">
        <v>65000</v>
      </c>
      <c r="F69" s="38">
        <v>6</v>
      </c>
      <c r="G69" s="89">
        <f t="shared" si="8"/>
        <v>390000</v>
      </c>
      <c r="H69" s="43"/>
      <c r="I69" s="44">
        <v>65000</v>
      </c>
      <c r="J69" s="43"/>
      <c r="K69" s="43"/>
      <c r="L69" s="25"/>
      <c r="M69" s="25"/>
      <c r="N69" s="42"/>
      <c r="O69" s="42"/>
      <c r="P69" s="42"/>
      <c r="Q69" s="25"/>
    </row>
    <row r="70" spans="1:17" ht="120">
      <c r="A70" s="37">
        <v>60</v>
      </c>
      <c r="B70" s="15" t="s">
        <v>133</v>
      </c>
      <c r="C70" s="15" t="s">
        <v>175</v>
      </c>
      <c r="D70" s="40" t="s">
        <v>12</v>
      </c>
      <c r="E70" s="41">
        <v>33000</v>
      </c>
      <c r="F70" s="40">
        <v>10</v>
      </c>
      <c r="G70" s="90">
        <f t="shared" ref="G70:G78" si="9">E70*F70</f>
        <v>330000</v>
      </c>
      <c r="H70" s="43"/>
      <c r="I70" s="44">
        <v>33000</v>
      </c>
      <c r="J70" s="43"/>
      <c r="K70" s="42"/>
      <c r="L70" s="25"/>
      <c r="M70" s="25"/>
      <c r="N70" s="25"/>
      <c r="O70" s="25"/>
      <c r="P70" s="25"/>
      <c r="Q70" s="25"/>
    </row>
    <row r="71" spans="1:17" ht="150">
      <c r="A71" s="37">
        <v>61</v>
      </c>
      <c r="B71" s="15" t="s">
        <v>134</v>
      </c>
      <c r="C71" s="15" t="s">
        <v>178</v>
      </c>
      <c r="D71" s="40" t="s">
        <v>12</v>
      </c>
      <c r="E71" s="41">
        <v>47600</v>
      </c>
      <c r="F71" s="40">
        <v>7</v>
      </c>
      <c r="G71" s="90">
        <f t="shared" si="9"/>
        <v>333200</v>
      </c>
      <c r="H71" s="43"/>
      <c r="I71" s="44">
        <v>47600</v>
      </c>
      <c r="J71" s="43"/>
      <c r="K71" s="43"/>
      <c r="L71" s="25"/>
      <c r="M71" s="25"/>
      <c r="N71" s="42"/>
      <c r="O71" s="42"/>
      <c r="P71" s="42"/>
      <c r="Q71" s="25"/>
    </row>
    <row r="72" spans="1:17" ht="135">
      <c r="A72" s="37">
        <v>62</v>
      </c>
      <c r="B72" s="15" t="s">
        <v>135</v>
      </c>
      <c r="C72" s="15" t="s">
        <v>172</v>
      </c>
      <c r="D72" s="40" t="s">
        <v>12</v>
      </c>
      <c r="E72" s="41">
        <v>23800</v>
      </c>
      <c r="F72" s="40">
        <v>14</v>
      </c>
      <c r="G72" s="90">
        <f t="shared" si="9"/>
        <v>333200</v>
      </c>
      <c r="H72" s="43"/>
      <c r="I72" s="44">
        <v>23800</v>
      </c>
      <c r="J72" s="43"/>
      <c r="K72" s="43"/>
      <c r="L72" s="25"/>
      <c r="M72" s="25"/>
      <c r="N72" s="25"/>
      <c r="O72" s="25"/>
      <c r="P72" s="25"/>
      <c r="Q72" s="25"/>
    </row>
    <row r="73" spans="1:17" ht="135">
      <c r="A73" s="37">
        <v>63</v>
      </c>
      <c r="B73" s="15" t="s">
        <v>136</v>
      </c>
      <c r="C73" s="15" t="s">
        <v>171</v>
      </c>
      <c r="D73" s="40" t="s">
        <v>12</v>
      </c>
      <c r="E73" s="41">
        <v>156900</v>
      </c>
      <c r="F73" s="40">
        <v>5</v>
      </c>
      <c r="G73" s="90">
        <f t="shared" si="9"/>
        <v>784500</v>
      </c>
      <c r="H73" s="43"/>
      <c r="I73" s="44">
        <v>156900</v>
      </c>
      <c r="J73" s="43"/>
      <c r="K73" s="42"/>
      <c r="L73" s="25"/>
      <c r="M73" s="25"/>
      <c r="N73" s="42"/>
      <c r="O73" s="42"/>
      <c r="P73" s="42"/>
      <c r="Q73" s="25"/>
    </row>
    <row r="74" spans="1:17" ht="135">
      <c r="A74" s="37">
        <v>64</v>
      </c>
      <c r="B74" s="15" t="s">
        <v>109</v>
      </c>
      <c r="C74" s="15" t="s">
        <v>176</v>
      </c>
      <c r="D74" s="40" t="s">
        <v>110</v>
      </c>
      <c r="E74" s="41">
        <v>77700</v>
      </c>
      <c r="F74" s="40">
        <v>12</v>
      </c>
      <c r="G74" s="90">
        <f t="shared" si="9"/>
        <v>932400</v>
      </c>
      <c r="H74" s="43"/>
      <c r="I74" s="44">
        <v>77700</v>
      </c>
      <c r="J74" s="43"/>
      <c r="K74" s="43"/>
      <c r="L74" s="25"/>
      <c r="M74" s="25"/>
      <c r="N74" s="25"/>
      <c r="O74" s="25"/>
      <c r="P74" s="25"/>
      <c r="Q74" s="25"/>
    </row>
    <row r="75" spans="1:17" ht="135">
      <c r="A75" s="37">
        <v>65</v>
      </c>
      <c r="B75" s="15" t="s">
        <v>111</v>
      </c>
      <c r="C75" s="15" t="s">
        <v>177</v>
      </c>
      <c r="D75" s="40" t="s">
        <v>12</v>
      </c>
      <c r="E75" s="41">
        <v>35600</v>
      </c>
      <c r="F75" s="40">
        <v>3</v>
      </c>
      <c r="G75" s="90">
        <f t="shared" si="9"/>
        <v>106800</v>
      </c>
      <c r="H75" s="43"/>
      <c r="I75" s="44">
        <v>35600</v>
      </c>
      <c r="J75" s="43"/>
      <c r="K75" s="43"/>
      <c r="L75" s="25"/>
      <c r="M75" s="25"/>
      <c r="N75" s="42"/>
      <c r="O75" s="42"/>
      <c r="P75" s="42"/>
      <c r="Q75" s="25"/>
    </row>
    <row r="76" spans="1:17" ht="195">
      <c r="A76" s="37">
        <v>66</v>
      </c>
      <c r="B76" s="15" t="s">
        <v>112</v>
      </c>
      <c r="C76" s="15" t="s">
        <v>168</v>
      </c>
      <c r="D76" s="40" t="s">
        <v>12</v>
      </c>
      <c r="E76" s="41">
        <v>240300</v>
      </c>
      <c r="F76" s="40">
        <v>6</v>
      </c>
      <c r="G76" s="90">
        <f t="shared" si="9"/>
        <v>1441800</v>
      </c>
      <c r="H76" s="43"/>
      <c r="I76" s="44">
        <v>234350</v>
      </c>
      <c r="J76" s="43"/>
      <c r="K76" s="42"/>
      <c r="L76" s="25"/>
      <c r="M76" s="25"/>
      <c r="N76" s="25"/>
      <c r="O76" s="25">
        <v>235900</v>
      </c>
      <c r="P76" s="25"/>
      <c r="Q76" s="25"/>
    </row>
    <row r="77" spans="1:17" ht="120">
      <c r="A77" s="37">
        <v>67</v>
      </c>
      <c r="B77" s="15" t="s">
        <v>113</v>
      </c>
      <c r="C77" s="15" t="s">
        <v>173</v>
      </c>
      <c r="D77" s="40" t="s">
        <v>12</v>
      </c>
      <c r="E77" s="41">
        <v>149200</v>
      </c>
      <c r="F77" s="40">
        <v>1</v>
      </c>
      <c r="G77" s="90">
        <f t="shared" si="9"/>
        <v>149200</v>
      </c>
      <c r="H77" s="43"/>
      <c r="I77" s="44">
        <v>149200</v>
      </c>
      <c r="J77" s="43"/>
      <c r="K77" s="43"/>
      <c r="L77" s="25"/>
      <c r="M77" s="25"/>
      <c r="N77" s="42"/>
      <c r="O77" s="42"/>
      <c r="P77" s="42"/>
      <c r="Q77" s="25"/>
    </row>
    <row r="78" spans="1:17" ht="120">
      <c r="A78" s="37">
        <v>68</v>
      </c>
      <c r="B78" s="15" t="s">
        <v>114</v>
      </c>
      <c r="C78" s="15" t="s">
        <v>174</v>
      </c>
      <c r="D78" s="40" t="s">
        <v>12</v>
      </c>
      <c r="E78" s="41">
        <v>149200</v>
      </c>
      <c r="F78" s="40">
        <v>1</v>
      </c>
      <c r="G78" s="90">
        <f t="shared" si="9"/>
        <v>149200</v>
      </c>
      <c r="H78" s="43"/>
      <c r="I78" s="44">
        <v>149200</v>
      </c>
      <c r="J78" s="43"/>
      <c r="K78" s="43"/>
      <c r="L78" s="25"/>
      <c r="M78" s="25"/>
      <c r="N78" s="25"/>
      <c r="O78" s="25"/>
      <c r="P78" s="25"/>
      <c r="Q78" s="25"/>
    </row>
    <row r="79" spans="1:17">
      <c r="A79" s="19">
        <v>69</v>
      </c>
      <c r="B79" s="15" t="s">
        <v>59</v>
      </c>
      <c r="C79" s="15" t="s">
        <v>60</v>
      </c>
      <c r="D79" s="17" t="s">
        <v>13</v>
      </c>
      <c r="E79" s="32">
        <v>1300</v>
      </c>
      <c r="F79" s="16">
        <v>2</v>
      </c>
      <c r="G79" s="87">
        <f t="shared" ref="G79:G98" si="10">E79*F79</f>
        <v>2600</v>
      </c>
      <c r="H79" s="43"/>
      <c r="I79" s="43"/>
      <c r="J79" s="43"/>
      <c r="K79" s="43"/>
      <c r="L79" s="25"/>
      <c r="M79" s="44">
        <v>1000</v>
      </c>
      <c r="N79" s="25"/>
      <c r="O79" s="25"/>
      <c r="P79" s="25"/>
      <c r="Q79" s="25">
        <v>1020</v>
      </c>
    </row>
    <row r="80" spans="1:17">
      <c r="A80" s="19">
        <v>70</v>
      </c>
      <c r="B80" s="15" t="s">
        <v>61</v>
      </c>
      <c r="C80" s="15" t="s">
        <v>62</v>
      </c>
      <c r="D80" s="17" t="s">
        <v>12</v>
      </c>
      <c r="E80" s="32">
        <v>18000</v>
      </c>
      <c r="F80" s="16">
        <v>5</v>
      </c>
      <c r="G80" s="87">
        <f t="shared" si="10"/>
        <v>90000</v>
      </c>
      <c r="H80" s="43"/>
      <c r="I80" s="43"/>
      <c r="J80" s="43"/>
      <c r="K80" s="43"/>
      <c r="L80" s="25"/>
      <c r="M80" s="25"/>
      <c r="N80" s="42"/>
      <c r="O80" s="42"/>
      <c r="P80" s="42"/>
      <c r="Q80" s="44">
        <v>1820</v>
      </c>
    </row>
    <row r="81" spans="1:17" s="94" customFormat="1">
      <c r="A81" s="19">
        <v>71</v>
      </c>
      <c r="B81" s="15" t="s">
        <v>63</v>
      </c>
      <c r="C81" s="15" t="s">
        <v>64</v>
      </c>
      <c r="D81" s="17" t="s">
        <v>12</v>
      </c>
      <c r="E81" s="32">
        <v>5325</v>
      </c>
      <c r="F81" s="16">
        <v>150</v>
      </c>
      <c r="G81" s="87">
        <f t="shared" si="10"/>
        <v>798750</v>
      </c>
      <c r="H81" s="45"/>
      <c r="I81" s="45"/>
      <c r="J81" s="45"/>
      <c r="K81" s="101"/>
      <c r="L81" s="25"/>
      <c r="M81" s="25"/>
      <c r="N81" s="25"/>
      <c r="O81" s="25"/>
      <c r="P81" s="25"/>
      <c r="Q81" s="25"/>
    </row>
    <row r="82" spans="1:17" s="94" customFormat="1" ht="30">
      <c r="A82" s="19">
        <v>72</v>
      </c>
      <c r="B82" s="15" t="s">
        <v>19</v>
      </c>
      <c r="C82" s="15" t="s">
        <v>20</v>
      </c>
      <c r="D82" s="102" t="s">
        <v>2</v>
      </c>
      <c r="E82" s="106">
        <v>1100</v>
      </c>
      <c r="F82" s="107">
        <v>8</v>
      </c>
      <c r="G82" s="108">
        <f t="shared" si="10"/>
        <v>8800</v>
      </c>
      <c r="H82" s="45"/>
      <c r="I82" s="45"/>
      <c r="J82" s="45"/>
      <c r="K82" s="45"/>
      <c r="L82" s="25"/>
      <c r="M82" s="25"/>
      <c r="N82" s="101"/>
      <c r="O82" s="101"/>
      <c r="P82" s="101"/>
      <c r="Q82" s="25"/>
    </row>
    <row r="83" spans="1:17" ht="30">
      <c r="A83" s="19">
        <v>73</v>
      </c>
      <c r="B83" s="15" t="s">
        <v>23</v>
      </c>
      <c r="C83" s="15" t="s">
        <v>23</v>
      </c>
      <c r="D83" s="17" t="s">
        <v>13</v>
      </c>
      <c r="E83" s="32">
        <v>4000</v>
      </c>
      <c r="F83" s="16">
        <v>2</v>
      </c>
      <c r="G83" s="87">
        <f t="shared" si="10"/>
        <v>8000</v>
      </c>
      <c r="H83" s="43"/>
      <c r="I83" s="43"/>
      <c r="J83" s="43"/>
      <c r="K83" s="43"/>
      <c r="L83" s="25"/>
      <c r="M83" s="25"/>
      <c r="N83" s="25"/>
      <c r="O83" s="25"/>
      <c r="P83" s="25"/>
      <c r="Q83" s="44">
        <v>3200</v>
      </c>
    </row>
    <row r="84" spans="1:17">
      <c r="A84" s="19">
        <v>74</v>
      </c>
      <c r="B84" s="15" t="s">
        <v>22</v>
      </c>
      <c r="C84" s="15" t="s">
        <v>21</v>
      </c>
      <c r="D84" s="17" t="s">
        <v>1</v>
      </c>
      <c r="E84" s="32">
        <v>6050</v>
      </c>
      <c r="F84" s="16">
        <v>2</v>
      </c>
      <c r="G84" s="87">
        <f t="shared" si="10"/>
        <v>12100</v>
      </c>
      <c r="H84" s="43"/>
      <c r="I84" s="43"/>
      <c r="J84" s="43"/>
      <c r="K84" s="42"/>
      <c r="L84" s="25"/>
      <c r="M84" s="25"/>
      <c r="N84" s="42"/>
      <c r="O84" s="42"/>
      <c r="P84" s="42"/>
      <c r="Q84" s="44">
        <v>6000</v>
      </c>
    </row>
    <row r="85" spans="1:17">
      <c r="A85" s="19">
        <v>75</v>
      </c>
      <c r="B85" s="15" t="s">
        <v>137</v>
      </c>
      <c r="C85" s="15" t="s">
        <v>138</v>
      </c>
      <c r="D85" s="17" t="s">
        <v>1</v>
      </c>
      <c r="E85" s="32">
        <v>6050</v>
      </c>
      <c r="F85" s="16">
        <v>2</v>
      </c>
      <c r="G85" s="87">
        <f t="shared" si="10"/>
        <v>12100</v>
      </c>
      <c r="H85" s="43"/>
      <c r="I85" s="43"/>
      <c r="J85" s="43"/>
      <c r="K85" s="43"/>
      <c r="L85" s="25"/>
      <c r="M85" s="25"/>
      <c r="N85" s="25"/>
      <c r="O85" s="25"/>
      <c r="P85" s="25"/>
      <c r="Q85" s="44">
        <v>6000</v>
      </c>
    </row>
    <row r="86" spans="1:17" s="94" customFormat="1" ht="30">
      <c r="A86" s="19">
        <v>76</v>
      </c>
      <c r="B86" s="15" t="s">
        <v>18</v>
      </c>
      <c r="C86" s="15" t="s">
        <v>18</v>
      </c>
      <c r="D86" s="103" t="s">
        <v>1</v>
      </c>
      <c r="E86" s="104">
        <v>9500</v>
      </c>
      <c r="F86" s="12">
        <v>20</v>
      </c>
      <c r="G86" s="87">
        <f t="shared" si="10"/>
        <v>190000</v>
      </c>
      <c r="H86" s="45"/>
      <c r="I86" s="45"/>
      <c r="J86" s="45"/>
      <c r="K86" s="45"/>
      <c r="L86" s="25"/>
      <c r="M86" s="25"/>
      <c r="N86" s="101"/>
      <c r="O86" s="101"/>
      <c r="P86" s="101"/>
      <c r="Q86" s="25"/>
    </row>
    <row r="87" spans="1:17" s="94" customFormat="1">
      <c r="A87" s="19">
        <v>77</v>
      </c>
      <c r="B87" s="15" t="s">
        <v>17</v>
      </c>
      <c r="C87" s="15" t="s">
        <v>17</v>
      </c>
      <c r="D87" s="105" t="s">
        <v>12</v>
      </c>
      <c r="E87" s="32">
        <v>6500</v>
      </c>
      <c r="F87" s="16">
        <v>10</v>
      </c>
      <c r="G87" s="87">
        <f t="shared" si="10"/>
        <v>65000</v>
      </c>
      <c r="H87" s="45"/>
      <c r="I87" s="45"/>
      <c r="J87" s="45"/>
      <c r="K87" s="101"/>
      <c r="L87" s="25"/>
      <c r="M87" s="25"/>
      <c r="N87" s="25"/>
      <c r="O87" s="25"/>
      <c r="P87" s="25"/>
      <c r="Q87" s="25"/>
    </row>
    <row r="88" spans="1:17" s="94" customFormat="1">
      <c r="A88" s="19">
        <v>78</v>
      </c>
      <c r="B88" s="15" t="s">
        <v>65</v>
      </c>
      <c r="C88" s="15" t="s">
        <v>66</v>
      </c>
      <c r="D88" s="17" t="s">
        <v>2</v>
      </c>
      <c r="E88" s="32">
        <v>300</v>
      </c>
      <c r="F88" s="16">
        <v>10</v>
      </c>
      <c r="G88" s="87">
        <f t="shared" si="10"/>
        <v>3000</v>
      </c>
      <c r="H88" s="45"/>
      <c r="I88" s="45"/>
      <c r="J88" s="45"/>
      <c r="K88" s="45"/>
      <c r="L88" s="25"/>
      <c r="M88" s="25"/>
      <c r="N88" s="101"/>
      <c r="O88" s="101"/>
      <c r="P88" s="101"/>
      <c r="Q88" s="25"/>
    </row>
    <row r="89" spans="1:17" s="94" customFormat="1">
      <c r="A89" s="19">
        <v>79</v>
      </c>
      <c r="B89" s="15" t="s">
        <v>67</v>
      </c>
      <c r="C89" s="15" t="s">
        <v>68</v>
      </c>
      <c r="D89" s="17" t="s">
        <v>2</v>
      </c>
      <c r="E89" s="32">
        <v>4800</v>
      </c>
      <c r="F89" s="16">
        <v>2</v>
      </c>
      <c r="G89" s="87">
        <f t="shared" si="10"/>
        <v>9600</v>
      </c>
      <c r="H89" s="45"/>
      <c r="I89" s="45"/>
      <c r="J89" s="45"/>
      <c r="K89" s="45"/>
      <c r="L89" s="25"/>
      <c r="M89" s="25"/>
      <c r="N89" s="25"/>
      <c r="O89" s="25"/>
      <c r="P89" s="25"/>
      <c r="Q89" s="25"/>
    </row>
    <row r="90" spans="1:17" s="94" customFormat="1">
      <c r="A90" s="19">
        <v>80</v>
      </c>
      <c r="B90" s="15" t="s">
        <v>76</v>
      </c>
      <c r="C90" s="15" t="s">
        <v>77</v>
      </c>
      <c r="D90" s="17" t="s">
        <v>2</v>
      </c>
      <c r="E90" s="32">
        <v>750</v>
      </c>
      <c r="F90" s="16">
        <v>100</v>
      </c>
      <c r="G90" s="87">
        <f t="shared" si="10"/>
        <v>75000</v>
      </c>
      <c r="H90" s="45"/>
      <c r="I90" s="45"/>
      <c r="J90" s="45"/>
      <c r="K90" s="101"/>
      <c r="L90" s="25"/>
      <c r="M90" s="25"/>
      <c r="N90" s="101"/>
      <c r="O90" s="101"/>
      <c r="P90" s="101"/>
      <c r="Q90" s="25"/>
    </row>
    <row r="91" spans="1:17">
      <c r="A91" s="19">
        <v>81</v>
      </c>
      <c r="B91" s="15" t="s">
        <v>79</v>
      </c>
      <c r="C91" s="15" t="s">
        <v>80</v>
      </c>
      <c r="D91" s="17" t="s">
        <v>12</v>
      </c>
      <c r="E91" s="32">
        <v>19116</v>
      </c>
      <c r="F91" s="16">
        <v>20</v>
      </c>
      <c r="G91" s="87">
        <f t="shared" si="10"/>
        <v>382320</v>
      </c>
      <c r="H91" s="44">
        <v>19100</v>
      </c>
      <c r="I91" s="43"/>
      <c r="J91" s="43"/>
      <c r="K91" s="43"/>
      <c r="L91" s="25"/>
      <c r="M91" s="25"/>
      <c r="N91" s="25"/>
      <c r="O91" s="25"/>
      <c r="P91" s="25"/>
      <c r="Q91" s="25"/>
    </row>
    <row r="92" spans="1:17" s="94" customFormat="1">
      <c r="A92" s="19">
        <v>82</v>
      </c>
      <c r="B92" s="15" t="s">
        <v>92</v>
      </c>
      <c r="C92" s="15" t="s">
        <v>93</v>
      </c>
      <c r="D92" s="17" t="s">
        <v>3</v>
      </c>
      <c r="E92" s="32">
        <v>21800</v>
      </c>
      <c r="F92" s="17">
        <v>1</v>
      </c>
      <c r="G92" s="100">
        <f t="shared" si="10"/>
        <v>21800</v>
      </c>
      <c r="H92" s="45"/>
      <c r="I92" s="45"/>
      <c r="J92" s="101"/>
      <c r="K92" s="45"/>
      <c r="L92" s="25"/>
      <c r="M92" s="25"/>
      <c r="N92" s="101"/>
      <c r="O92" s="101"/>
      <c r="P92" s="101"/>
      <c r="Q92" s="25"/>
    </row>
    <row r="93" spans="1:17" s="94" customFormat="1" ht="30">
      <c r="A93" s="19">
        <v>83</v>
      </c>
      <c r="B93" s="15" t="s">
        <v>94</v>
      </c>
      <c r="C93" s="15" t="s">
        <v>141</v>
      </c>
      <c r="D93" s="17" t="s">
        <v>3</v>
      </c>
      <c r="E93" s="32">
        <v>29400</v>
      </c>
      <c r="F93" s="17">
        <v>1</v>
      </c>
      <c r="G93" s="100">
        <f t="shared" si="10"/>
        <v>29400</v>
      </c>
      <c r="H93" s="45"/>
      <c r="I93" s="45"/>
      <c r="J93" s="45"/>
      <c r="K93" s="101"/>
      <c r="L93" s="25"/>
      <c r="M93" s="25"/>
      <c r="N93" s="25"/>
      <c r="O93" s="25"/>
      <c r="P93" s="25"/>
      <c r="Q93" s="25"/>
    </row>
    <row r="94" spans="1:17" s="94" customFormat="1">
      <c r="A94" s="19">
        <v>84</v>
      </c>
      <c r="B94" s="15" t="s">
        <v>139</v>
      </c>
      <c r="C94" s="15" t="s">
        <v>78</v>
      </c>
      <c r="D94" s="17" t="s">
        <v>2</v>
      </c>
      <c r="E94" s="29">
        <v>37</v>
      </c>
      <c r="F94" s="17">
        <v>4000</v>
      </c>
      <c r="G94" s="100">
        <f t="shared" si="10"/>
        <v>148000</v>
      </c>
      <c r="H94" s="45"/>
      <c r="I94" s="45"/>
      <c r="J94" s="45"/>
      <c r="K94" s="45"/>
      <c r="L94" s="25"/>
      <c r="M94" s="25"/>
      <c r="N94" s="101"/>
      <c r="O94" s="101"/>
      <c r="P94" s="101"/>
      <c r="Q94" s="25"/>
    </row>
    <row r="95" spans="1:17" s="94" customFormat="1" ht="15.75">
      <c r="A95" s="19">
        <v>85</v>
      </c>
      <c r="B95" s="15" t="s">
        <v>100</v>
      </c>
      <c r="C95" s="15" t="s">
        <v>101</v>
      </c>
      <c r="D95" s="102" t="s">
        <v>24</v>
      </c>
      <c r="E95" s="32">
        <v>1650</v>
      </c>
      <c r="F95" s="16">
        <v>10</v>
      </c>
      <c r="G95" s="87">
        <f t="shared" si="10"/>
        <v>16500</v>
      </c>
      <c r="H95" s="45"/>
      <c r="I95" s="45"/>
      <c r="J95" s="45"/>
      <c r="K95" s="45"/>
      <c r="L95" s="25"/>
      <c r="M95" s="25"/>
      <c r="N95" s="25"/>
      <c r="O95" s="25"/>
      <c r="P95" s="25"/>
      <c r="Q95" s="25"/>
    </row>
    <row r="96" spans="1:17" s="94" customFormat="1" ht="30">
      <c r="A96" s="19">
        <v>86</v>
      </c>
      <c r="B96" s="15" t="s">
        <v>102</v>
      </c>
      <c r="C96" s="15" t="s">
        <v>103</v>
      </c>
      <c r="D96" s="17" t="s">
        <v>12</v>
      </c>
      <c r="E96" s="32">
        <v>68000</v>
      </c>
      <c r="F96" s="16">
        <v>1</v>
      </c>
      <c r="G96" s="87">
        <f t="shared" si="10"/>
        <v>68000</v>
      </c>
      <c r="H96" s="45"/>
      <c r="I96" s="45"/>
      <c r="J96" s="45"/>
      <c r="K96" s="101"/>
      <c r="L96" s="25"/>
      <c r="M96" s="25"/>
      <c r="N96" s="101"/>
      <c r="O96" s="101"/>
      <c r="P96" s="101"/>
      <c r="Q96" s="25"/>
    </row>
    <row r="97" spans="1:17" s="94" customFormat="1" ht="30">
      <c r="A97" s="19">
        <v>87</v>
      </c>
      <c r="B97" s="15" t="s">
        <v>108</v>
      </c>
      <c r="C97" s="15" t="s">
        <v>142</v>
      </c>
      <c r="D97" s="16" t="s">
        <v>12</v>
      </c>
      <c r="E97" s="32">
        <v>2000</v>
      </c>
      <c r="F97" s="16">
        <v>6</v>
      </c>
      <c r="G97" s="87">
        <f t="shared" si="10"/>
        <v>12000</v>
      </c>
      <c r="H97" s="45"/>
      <c r="I97" s="45"/>
      <c r="J97" s="45"/>
      <c r="K97" s="45"/>
      <c r="L97" s="25"/>
      <c r="M97" s="25"/>
      <c r="N97" s="25"/>
      <c r="O97" s="25"/>
      <c r="P97" s="25"/>
      <c r="Q97" s="25"/>
    </row>
    <row r="98" spans="1:17" s="94" customFormat="1" ht="30">
      <c r="A98" s="19">
        <v>88</v>
      </c>
      <c r="B98" s="15" t="s">
        <v>25</v>
      </c>
      <c r="C98" s="15" t="s">
        <v>25</v>
      </c>
      <c r="D98" s="17" t="s">
        <v>12</v>
      </c>
      <c r="E98" s="32">
        <v>19004</v>
      </c>
      <c r="F98" s="16">
        <v>6</v>
      </c>
      <c r="G98" s="87">
        <f t="shared" si="10"/>
        <v>114024</v>
      </c>
      <c r="H98" s="45"/>
      <c r="I98" s="45"/>
      <c r="J98" s="45"/>
      <c r="K98" s="45"/>
      <c r="L98" s="25"/>
      <c r="M98" s="25"/>
      <c r="N98" s="101"/>
      <c r="O98" s="101"/>
      <c r="P98" s="101"/>
      <c r="Q98" s="25"/>
    </row>
    <row r="99" spans="1:17" s="94" customFormat="1">
      <c r="A99" s="19"/>
      <c r="B99" s="18" t="s">
        <v>115</v>
      </c>
      <c r="C99" s="92"/>
      <c r="D99" s="92"/>
      <c r="E99" s="92"/>
      <c r="F99" s="92"/>
      <c r="G99" s="93">
        <f>SUM(G12:G98)</f>
        <v>29192239</v>
      </c>
    </row>
    <row r="100" spans="1:17" s="94" customFormat="1" ht="15.75">
      <c r="A100" s="95"/>
      <c r="B100" s="18"/>
      <c r="C100" s="96"/>
      <c r="D100" s="97"/>
      <c r="E100" s="96"/>
      <c r="F100" s="98"/>
      <c r="G100" s="99"/>
    </row>
    <row r="101" spans="1:17" ht="30.75" customHeight="1">
      <c r="A101" s="79" t="s">
        <v>140</v>
      </c>
      <c r="B101" s="80"/>
      <c r="C101" s="80"/>
      <c r="D101" s="80"/>
      <c r="E101" s="80"/>
      <c r="F101" s="80"/>
      <c r="G101" s="80"/>
    </row>
    <row r="102" spans="1:17" ht="17.25" customHeight="1"/>
    <row r="103" spans="1:17" s="49" customFormat="1">
      <c r="A103" s="59"/>
      <c r="B103" s="78" t="s">
        <v>205</v>
      </c>
      <c r="C103" s="78"/>
      <c r="D103" s="78"/>
      <c r="E103" s="78"/>
      <c r="F103" s="78"/>
      <c r="G103" s="78"/>
      <c r="H103" s="78"/>
      <c r="I103" s="63"/>
      <c r="J103" s="63"/>
      <c r="K103" s="63"/>
      <c r="L103" s="63"/>
      <c r="M103" s="63"/>
      <c r="N103" s="63"/>
      <c r="O103" s="63"/>
      <c r="P103" s="63"/>
    </row>
    <row r="104" spans="1:17" s="49" customFormat="1">
      <c r="A104" s="61">
        <v>1</v>
      </c>
      <c r="B104" s="78" t="s">
        <v>214</v>
      </c>
      <c r="C104" s="83"/>
      <c r="D104" s="83"/>
      <c r="E104" s="83"/>
      <c r="F104" s="83"/>
      <c r="G104" s="83"/>
      <c r="H104" s="83"/>
      <c r="I104" s="64"/>
      <c r="J104" s="64"/>
      <c r="K104" s="64"/>
      <c r="L104" s="64"/>
      <c r="M104" s="64"/>
      <c r="N104" s="64"/>
      <c r="O104" s="84"/>
      <c r="P104" s="64"/>
    </row>
    <row r="105" spans="1:17" s="49" customFormat="1">
      <c r="A105" s="61">
        <v>2</v>
      </c>
      <c r="B105" s="78" t="s">
        <v>215</v>
      </c>
      <c r="C105" s="83"/>
      <c r="D105" s="83"/>
      <c r="E105" s="83"/>
      <c r="F105" s="83"/>
      <c r="G105" s="83"/>
      <c r="H105" s="83"/>
      <c r="I105" s="64"/>
      <c r="J105" s="64"/>
      <c r="K105" s="64"/>
      <c r="L105" s="64"/>
      <c r="M105" s="64"/>
      <c r="N105" s="64"/>
      <c r="O105" s="84"/>
      <c r="P105" s="64"/>
    </row>
    <row r="106" spans="1:17" s="49" customFormat="1">
      <c r="A106" s="61">
        <v>3</v>
      </c>
      <c r="B106" s="78" t="s">
        <v>216</v>
      </c>
      <c r="C106" s="83"/>
      <c r="D106" s="83"/>
      <c r="E106" s="83"/>
      <c r="F106" s="83"/>
      <c r="G106" s="83"/>
      <c r="H106" s="83"/>
      <c r="I106" s="64"/>
      <c r="J106" s="64"/>
      <c r="K106" s="64"/>
      <c r="L106" s="64"/>
      <c r="M106" s="64"/>
      <c r="N106" s="64"/>
      <c r="O106" s="84"/>
      <c r="P106" s="64"/>
    </row>
    <row r="107" spans="1:17" s="49" customFormat="1">
      <c r="A107" s="61">
        <v>4</v>
      </c>
      <c r="B107" s="78" t="s">
        <v>217</v>
      </c>
      <c r="C107" s="83"/>
      <c r="D107" s="83"/>
      <c r="E107" s="83"/>
      <c r="F107" s="83"/>
      <c r="G107" s="83"/>
      <c r="H107" s="83"/>
      <c r="I107" s="64"/>
      <c r="J107" s="64"/>
      <c r="K107" s="64"/>
      <c r="L107" s="64"/>
      <c r="M107" s="64"/>
      <c r="N107" s="64"/>
      <c r="O107" s="84"/>
      <c r="P107" s="64"/>
    </row>
    <row r="108" spans="1:17" s="49" customFormat="1">
      <c r="A108" s="61">
        <v>5</v>
      </c>
      <c r="B108" s="78" t="s">
        <v>218</v>
      </c>
      <c r="C108" s="83"/>
      <c r="D108" s="83"/>
      <c r="E108" s="83"/>
      <c r="F108" s="83"/>
      <c r="G108" s="83"/>
      <c r="H108" s="83"/>
      <c r="I108" s="64"/>
      <c r="J108" s="64"/>
      <c r="K108" s="64"/>
      <c r="L108" s="64"/>
      <c r="M108" s="64"/>
      <c r="N108" s="64"/>
      <c r="O108" s="84"/>
      <c r="P108" s="64"/>
    </row>
    <row r="109" spans="1:17" s="49" customFormat="1">
      <c r="A109" s="61">
        <v>6</v>
      </c>
      <c r="B109" s="78" t="s">
        <v>219</v>
      </c>
      <c r="C109" s="83"/>
      <c r="D109" s="83"/>
      <c r="E109" s="83"/>
      <c r="F109" s="83"/>
      <c r="G109" s="83"/>
      <c r="H109" s="83"/>
      <c r="I109" s="64"/>
      <c r="J109" s="64"/>
      <c r="K109" s="64"/>
      <c r="L109" s="64"/>
      <c r="M109" s="64"/>
      <c r="N109" s="64"/>
      <c r="O109" s="84"/>
      <c r="P109" s="64"/>
    </row>
    <row r="110" spans="1:17" s="49" customFormat="1">
      <c r="A110" s="61">
        <v>7</v>
      </c>
      <c r="B110" s="78" t="s">
        <v>220</v>
      </c>
      <c r="C110" s="83"/>
      <c r="D110" s="83"/>
      <c r="E110" s="83"/>
      <c r="F110" s="83"/>
      <c r="G110" s="83"/>
      <c r="H110" s="83"/>
      <c r="I110" s="64"/>
      <c r="J110" s="64"/>
      <c r="K110" s="64"/>
      <c r="L110" s="64"/>
      <c r="M110" s="64"/>
      <c r="N110" s="64"/>
      <c r="O110" s="84"/>
      <c r="P110" s="64"/>
    </row>
    <row r="111" spans="1:17" s="49" customFormat="1">
      <c r="A111" s="61">
        <v>8</v>
      </c>
      <c r="B111" s="78" t="s">
        <v>221</v>
      </c>
      <c r="C111" s="83"/>
      <c r="D111" s="83"/>
      <c r="E111" s="83"/>
      <c r="F111" s="83"/>
      <c r="G111" s="83"/>
      <c r="H111" s="83"/>
      <c r="I111" s="64"/>
      <c r="J111" s="64"/>
      <c r="K111" s="64"/>
      <c r="L111" s="64"/>
      <c r="M111" s="64"/>
      <c r="N111" s="64"/>
      <c r="O111" s="84"/>
      <c r="P111" s="64"/>
    </row>
    <row r="112" spans="1:17" s="49" customFormat="1">
      <c r="A112" s="61">
        <v>9</v>
      </c>
      <c r="B112" s="78" t="s">
        <v>222</v>
      </c>
      <c r="C112" s="83"/>
      <c r="D112" s="83"/>
      <c r="E112" s="83"/>
      <c r="F112" s="83"/>
      <c r="G112" s="83"/>
      <c r="H112" s="83"/>
      <c r="I112" s="64"/>
      <c r="J112" s="64"/>
      <c r="K112" s="64"/>
      <c r="L112" s="64"/>
      <c r="M112" s="64"/>
      <c r="N112" s="64"/>
      <c r="O112" s="84"/>
      <c r="P112" s="64"/>
    </row>
    <row r="113" spans="1:17" s="49" customFormat="1" ht="17.25" customHeight="1">
      <c r="A113" s="61">
        <v>10</v>
      </c>
      <c r="B113" s="78" t="s">
        <v>206</v>
      </c>
      <c r="C113" s="83"/>
      <c r="D113" s="83"/>
      <c r="E113" s="83"/>
      <c r="F113" s="83"/>
      <c r="G113" s="83"/>
      <c r="H113" s="83"/>
      <c r="I113" s="64"/>
      <c r="J113" s="64"/>
      <c r="K113" s="64"/>
      <c r="L113" s="64"/>
      <c r="M113" s="64"/>
      <c r="N113" s="64"/>
      <c r="O113" s="64"/>
      <c r="P113" s="64"/>
    </row>
    <row r="114" spans="1:17" s="49" customFormat="1" ht="17.25" customHeight="1">
      <c r="A114" s="61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</row>
    <row r="115" spans="1:17" s="49" customFormat="1" ht="17.25" customHeight="1">
      <c r="A115" s="61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</row>
    <row r="116" spans="1:17" s="49" customFormat="1">
      <c r="A116" s="65"/>
      <c r="B116" s="77" t="s">
        <v>207</v>
      </c>
      <c r="C116" s="77"/>
      <c r="D116" s="66"/>
      <c r="E116" s="67" t="s">
        <v>208</v>
      </c>
      <c r="F116" s="68"/>
      <c r="G116" s="53"/>
      <c r="H116" s="69"/>
      <c r="I116" s="69"/>
      <c r="J116" s="69"/>
      <c r="K116" s="69"/>
      <c r="L116" s="69"/>
      <c r="M116" s="69"/>
      <c r="N116" s="69"/>
      <c r="O116" s="69"/>
      <c r="P116" s="69"/>
      <c r="Q116" s="53"/>
    </row>
    <row r="117" spans="1:17" s="49" customFormat="1">
      <c r="A117" s="65"/>
      <c r="B117" s="70"/>
      <c r="C117" s="70"/>
      <c r="D117" s="71"/>
      <c r="E117" s="71"/>
      <c r="F117" s="68"/>
      <c r="H117" s="69"/>
      <c r="I117" s="69"/>
      <c r="J117" s="69"/>
      <c r="K117" s="69"/>
      <c r="L117" s="69"/>
      <c r="M117" s="69"/>
      <c r="N117" s="69"/>
      <c r="O117" s="69"/>
      <c r="P117" s="69"/>
      <c r="Q117" s="53"/>
    </row>
    <row r="118" spans="1:17" s="49" customFormat="1">
      <c r="A118" s="65"/>
      <c r="B118" s="77" t="s">
        <v>209</v>
      </c>
      <c r="C118" s="77"/>
      <c r="D118" s="66"/>
      <c r="E118" s="67" t="s">
        <v>210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53"/>
    </row>
    <row r="119" spans="1:17" s="49" customFormat="1">
      <c r="A119" s="72"/>
      <c r="B119" s="50"/>
      <c r="C119" s="50"/>
      <c r="D119" s="58"/>
      <c r="E119" s="50"/>
      <c r="H119" s="73"/>
      <c r="I119" s="69"/>
      <c r="J119" s="69"/>
      <c r="K119" s="69"/>
      <c r="L119" s="69"/>
      <c r="M119" s="69"/>
      <c r="N119" s="74"/>
      <c r="O119" s="69"/>
      <c r="P119" s="69"/>
      <c r="Q119" s="53"/>
    </row>
    <row r="120" spans="1:17" s="49" customFormat="1">
      <c r="A120" s="75"/>
      <c r="B120" s="50" t="s">
        <v>211</v>
      </c>
      <c r="C120" s="50"/>
      <c r="D120" s="58"/>
      <c r="E120" s="50" t="s">
        <v>212</v>
      </c>
      <c r="H120" s="76"/>
      <c r="I120" s="76"/>
      <c r="J120" s="76"/>
      <c r="K120" s="76"/>
      <c r="L120" s="76"/>
      <c r="M120" s="76"/>
      <c r="N120" s="76"/>
      <c r="O120" s="76"/>
      <c r="P120" s="76"/>
      <c r="Q120" s="53"/>
    </row>
  </sheetData>
  <autoFilter ref="A11:Q101"/>
  <mergeCells count="17">
    <mergeCell ref="A101:G101"/>
    <mergeCell ref="A6:H6"/>
    <mergeCell ref="A7:H7"/>
    <mergeCell ref="A8:H8"/>
    <mergeCell ref="B116:C116"/>
    <mergeCell ref="B118:C118"/>
    <mergeCell ref="B103:H103"/>
    <mergeCell ref="B104:H104"/>
    <mergeCell ref="B105:H105"/>
    <mergeCell ref="B112:H112"/>
    <mergeCell ref="B113:H113"/>
    <mergeCell ref="B106:H106"/>
    <mergeCell ref="B107:H107"/>
    <mergeCell ref="B108:H108"/>
    <mergeCell ref="B109:H109"/>
    <mergeCell ref="B110:H110"/>
    <mergeCell ref="B111:H111"/>
  </mergeCells>
  <dataValidations count="1">
    <dataValidation allowBlank="1" showInputMessage="1" showErrorMessage="1" prompt="Введите наименование на гос.языке" sqref="B116:C120 B103:B111 B113:B115"/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7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I9" sqref="I9"/>
    </sheetView>
  </sheetViews>
  <sheetFormatPr defaultRowHeight="15"/>
  <sheetData>
    <row r="1" spans="1:10" ht="48">
      <c r="A1" s="1"/>
      <c r="B1" s="2" t="s">
        <v>4</v>
      </c>
      <c r="C1" s="3" t="s">
        <v>5</v>
      </c>
      <c r="D1" s="2" t="s">
        <v>6</v>
      </c>
      <c r="E1" s="5" t="s">
        <v>1</v>
      </c>
      <c r="F1" s="5">
        <v>102</v>
      </c>
      <c r="G1" s="5">
        <v>88000</v>
      </c>
      <c r="H1" s="24">
        <f t="shared" ref="H1:H2" si="0">SUM(F1)*G1</f>
        <v>8976000</v>
      </c>
      <c r="J1">
        <v>63</v>
      </c>
    </row>
    <row r="2" spans="1:10">
      <c r="A2" s="1"/>
      <c r="B2" s="2" t="s">
        <v>7</v>
      </c>
      <c r="C2" s="2" t="s">
        <v>8</v>
      </c>
      <c r="D2" s="2" t="s">
        <v>9</v>
      </c>
      <c r="E2" s="5" t="s">
        <v>1</v>
      </c>
      <c r="F2" s="5">
        <v>39</v>
      </c>
      <c r="G2" s="5">
        <v>162000</v>
      </c>
      <c r="H2" s="24">
        <f t="shared" si="0"/>
        <v>6318000</v>
      </c>
      <c r="J2">
        <v>34</v>
      </c>
    </row>
    <row r="3" spans="1:10">
      <c r="A3" s="6"/>
      <c r="B3" s="2" t="s">
        <v>10</v>
      </c>
      <c r="C3" s="2" t="s">
        <v>11</v>
      </c>
      <c r="D3" s="2" t="s">
        <v>10</v>
      </c>
      <c r="E3" s="5" t="s">
        <v>1</v>
      </c>
      <c r="F3" s="9">
        <v>15</v>
      </c>
      <c r="G3" s="8">
        <v>840000</v>
      </c>
      <c r="H3" s="24">
        <f t="shared" ref="H3" si="1">SUM(F3)*G3</f>
        <v>12600000</v>
      </c>
      <c r="J3">
        <v>6</v>
      </c>
    </row>
    <row r="4" spans="1:10" ht="36">
      <c r="A4" s="11"/>
      <c r="B4" s="4" t="s">
        <v>15</v>
      </c>
      <c r="C4" s="4" t="s">
        <v>16</v>
      </c>
      <c r="D4" s="4" t="s">
        <v>16</v>
      </c>
      <c r="E4" s="7" t="s">
        <v>14</v>
      </c>
      <c r="F4" s="10">
        <f>35*70%</f>
        <v>24.5</v>
      </c>
      <c r="G4" s="8">
        <v>240000</v>
      </c>
      <c r="H4" s="24">
        <f t="shared" ref="H4" si="2">SUM(F4)*G4</f>
        <v>5880000</v>
      </c>
      <c r="J4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реагенты ак.блок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2021-02-17T09:07:44Z</dcterms:modified>
</cp:coreProperties>
</file>