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42" i="1"/>
  <c r="G41"/>
  <c r="G40"/>
  <c r="G39"/>
  <c r="G38"/>
  <c r="G37"/>
  <c r="G36"/>
  <c r="G35"/>
  <c r="G34"/>
  <c r="G33"/>
  <c r="G32"/>
  <c r="G31"/>
  <c r="G30"/>
  <c r="G29"/>
  <c r="G28"/>
  <c r="G27"/>
  <c r="G26"/>
  <c r="G25"/>
  <c r="G24"/>
  <c r="G23"/>
  <c r="G22"/>
  <c r="G21"/>
  <c r="G20"/>
  <c r="G19"/>
  <c r="E18"/>
  <c r="G18" s="1"/>
  <c r="G17"/>
  <c r="E16"/>
  <c r="G16" s="1"/>
  <c r="G15"/>
  <c r="G14"/>
  <c r="E13"/>
  <c r="G13" s="1"/>
  <c r="G12"/>
</calcChain>
</file>

<file path=xl/sharedStrings.xml><?xml version="1.0" encoding="utf-8"?>
<sst xmlns="http://schemas.openxmlformats.org/spreadsheetml/2006/main" count="143" uniqueCount="117">
  <si>
    <t>Биологические индикаторы</t>
  </si>
  <si>
    <t>кор</t>
  </si>
  <si>
    <t>шт</t>
  </si>
  <si>
    <t>кор.</t>
  </si>
  <si>
    <t>Кассеты на  Sterrad  100NX №2</t>
  </si>
  <si>
    <t>уп</t>
  </si>
  <si>
    <t xml:space="preserve">Крафт-бумага </t>
  </si>
  <si>
    <t>Крепированная бумага 1200х1200</t>
  </si>
  <si>
    <t>Бумага крепированная мягкая для медицинской паровой и газовой стерилизации  №250</t>
  </si>
  <si>
    <t>Крепированная бумага 1000Х1000</t>
  </si>
  <si>
    <t>Бумага крепированная мягкая для медицинской паровой и газовой стерилизации №250</t>
  </si>
  <si>
    <t xml:space="preserve"> кор</t>
  </si>
  <si>
    <t>Крепированная бумага 600Х600</t>
  </si>
  <si>
    <t>Бумага крепированная мягкая для медицинской паровой и газовой стерилизации №500</t>
  </si>
  <si>
    <t>Крепированная бумага 300Х300</t>
  </si>
  <si>
    <t>Бумага крепированная мягкая для медицинской паровой и газовой стерилизации  №2000</t>
  </si>
  <si>
    <t>Крепированная бумага 750Х750</t>
  </si>
  <si>
    <t>Липкая лента с индикатором стерилизации   19мм*50</t>
  </si>
  <si>
    <t xml:space="preserve"> рул</t>
  </si>
  <si>
    <t>Рулоны бумажно-пленочные плоские 100мм*200</t>
  </si>
  <si>
    <t>рул.</t>
  </si>
  <si>
    <t>Рулоны бумажно-пленочные плоские 150мм*200</t>
  </si>
  <si>
    <t xml:space="preserve">Рулоны бумажно-пленочные плоские 200мм*200 </t>
  </si>
  <si>
    <t>Рулоны бумажно-пленочные плоские 400мм*200</t>
  </si>
  <si>
    <t>Рулоны бумажно-пленочные плоские 50мм*200 мм</t>
  </si>
  <si>
    <t xml:space="preserve"> рул.</t>
  </si>
  <si>
    <t>Рулоны Тайвек  200мм*70м</t>
  </si>
  <si>
    <t>рул</t>
  </si>
  <si>
    <t>Рулоны Тайвек 100мм70м</t>
  </si>
  <si>
    <t>Рулоны Тайвек 150мм*70м</t>
  </si>
  <si>
    <t>Рулоны Тайвек 350мм*70м</t>
  </si>
  <si>
    <t xml:space="preserve">термолента для МДМ Юниклеин 57 мм (30 метр) </t>
  </si>
  <si>
    <t>Термосклеиваемые рулоны со складкой 75 мм*25 мм*100м</t>
  </si>
  <si>
    <t>Термосклеиваемые рулоны со складкой 100 мм*50 мм*100м</t>
  </si>
  <si>
    <t>Термосклеиваемые рулоны со складкой 150 мм*50 мм*100м</t>
  </si>
  <si>
    <t>Термосклеиваемые рулоны со складкой 200 мм*50 мм*100м</t>
  </si>
  <si>
    <t xml:space="preserve">Наименование  (МНН) </t>
  </si>
  <si>
    <t>№ лота</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</si>
  <si>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</si>
  <si>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</si>
  <si>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</si>
  <si>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</si>
  <si>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</si>
  <si>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Рулоны бумажно-пленочные плоские 100мм*200 с индикатором на формальдегид, пар</t>
  </si>
  <si>
    <t>Рулоны бумажно-пленочные плоские 150мм*200  с индикатором на формальдегид, пар</t>
  </si>
  <si>
    <t>Рулоны бумажно-пленочные плоские 200мм*200  с индикатором на формальдегид, пар</t>
  </si>
  <si>
    <t>Рулоны бумажно-пленочные плоские 400мм*200  с индикатором на формальдегид, пар</t>
  </si>
  <si>
    <t>Рулоны бумажно-пленочные плоские 50мм*200 мм  с индикатором на формальдегид, пар</t>
  </si>
  <si>
    <t>Бумага крепированная мягкая для медицинской паровой и газовой стерилизации  №200</t>
  </si>
  <si>
    <t>Пластмассовый футляр,содержащий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В упаковке  2 штуки.</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</si>
  <si>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Уп№30</t>
  </si>
  <si>
    <t>Бумага принтерная паровая 110*30*12 для стерилизатора Sterivap</t>
  </si>
  <si>
    <t>Бумага принтерная паровая 110*30*12 для стерилизатора Sterivap, белая, без сетки. В упаковке 60 штук.</t>
  </si>
  <si>
    <t>Индикаторные тест полоски   для плазменного стерилизатора  Sterrad №4</t>
  </si>
  <si>
    <t>индикатор красного цвета  Sterrad  индикатор меняет цвет после прохождения цикла в стерилизаторах №4</t>
  </si>
  <si>
    <t>Крафт-бумага плотностью 70-80 г/м2 изготавливается из небеленой целлюлозы. Это чрезвычайно прочный и экологически чистый материал, устойчивый к существенным перепадам температуры и влажности, обладающий выраженными антибактриальными барьерными свойствами. Крафт-бумага отличается дешевизной по сравнению с другими упаковочными материалами.
Крафт-бумага является готовым изделием для упаковки ИМН с целью их последующей стерилизации суховоздушным (160 - 180оС), паровым (121 - 134оС) или газовым методом. Крафт-бумага поставляется пачками по 140 листов. В упаковке 10 кг. Размер листа 102см*84см.
Срок годности крафт-бумаги не менее 2 лет. Срок хранения простерилизованных в бумаге изделий 21 день.</t>
  </si>
  <si>
    <t xml:space="preserve">липкая лента с индикатором стерилизации   19мм*50, применяется для закрепления крепированной бумаги для парового стерилизатора </t>
  </si>
  <si>
    <t>принтерная бумага для плазменного стерилизатора Sterrad  80*30*12</t>
  </si>
  <si>
    <t>Стерилизующий раствор для формальдегидного стерилизатора 130 LF-2 MATACHANA, Испания</t>
  </si>
  <si>
    <t>Химический состав:
Концентрация формальдегида -  2%
Концентрация этанола  -  3%
PH-значение -  5-7 при 20 °C 
Внешний вид  - прозрачный и бесцветный
Упаковка –герметичный пакет восьмиугольной формы из высокоплотного полиэтилена объемом 2,7 л. Толщина полиэтилена-  1,5 мм. Размеры: Ширина пакета по крайним точка – 120 мм, ширина пакета в центре – 145 мм, длина пакета - 400мм, толщина пакета  - 95 мм. На пакет нанесена мерная шкала с обозначениями 1000 и  2000 мл.
Наличие паспорта безопасности продукта и инструкции по применению.</t>
  </si>
  <si>
    <t>пакет</t>
  </si>
  <si>
    <t xml:space="preserve"> химический индикатор для стерилизатора МАТАЧАНА серии 130 LF</t>
  </si>
  <si>
    <t xml:space="preserve">Мультипараметрический индикатор, 4 класс, для процесса НТПФ стерилизации. Для применения в каждом пакете, корзине или изделии, обрабатываемом в стерилизаторе 130LF.
- Четкое изменение цвета.
- Просты в использовании и сохранении данных.
- Не являются токсичными.
- Не содержат свинец и другие тяжелые металлы. 
- Печать на полоски нанесена химическими чернилами.
- Размеры 200 х 15 мм.
- Изготовлены из целлюлозного материала толщиной 189 г.
- Полоски надрезаны наполовину для простого отрывания.
</t>
  </si>
  <si>
    <t>Перо для самописца зеленое для стерилизатора 130 F-1/2 MATACHANA, Испания</t>
  </si>
  <si>
    <t>Перо для самописца красное для стерилизатора 130 F-1/2 MATACHANA, Испания</t>
  </si>
  <si>
    <t>Бумага на самописца для стерилизатора 130 F-1/2 MATACHANA, Испания</t>
  </si>
  <si>
    <t xml:space="preserve">Бумага линованная для самописца на формальдегидный стерилизатор.
Предназначена для фиксации в процессе цикла стерилизации кривой давления в диапазоне от 0 до 1 Bar и кривой температуры в диапазоне от 0 до 100 0С.
Вес 0,08 кг
Размер 12,5х4,5х3 см.
</t>
  </si>
  <si>
    <t xml:space="preserve">Перо красное для самописца на формальдегидный стерилизатор.
Предназначено для фиксации в процессе цикла стерилизации кривой кривой температуры в диапазоне от 0 до 100 0С.
Вес 0,008 кг
Размер 8х7х3 см
</t>
  </si>
  <si>
    <t xml:space="preserve">Перо зеленое для самописца на формальдегидный стерилизатор.
Предназначено для фиксации в процессе цикла стерилизации кривой давления в диапазоне от 0 до 1 Bar.
Вес 0,008 кг
Размер 8х7х3 см
</t>
  </si>
  <si>
    <t xml:space="preserve">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-12 </t>
  </si>
  <si>
    <t>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-13</t>
  </si>
  <si>
    <t>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-14</t>
  </si>
  <si>
    <t>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-15</t>
  </si>
  <si>
    <t>УТВЕРЖДАЮ</t>
  </si>
  <si>
    <t>И.о. директора ГКП на ПХВ «Многопрофильная городская больница №1»</t>
  </si>
  <si>
    <t>____________________ М.Абдуов</t>
  </si>
  <si>
    <t>"___" _______________ 2021г.</t>
  </si>
  <si>
    <t>Протокол итогов закупа способом запроса ценовых предложений</t>
  </si>
  <si>
    <t>медицинских изделий</t>
  </si>
  <si>
    <t>ГКП на ПХВ «Многопрофильная городская больница №1» акимата г.Нур-Султан</t>
  </si>
  <si>
    <t>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</si>
  <si>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</si>
  <si>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1.</t>
  </si>
  <si>
    <t>2.</t>
  </si>
  <si>
    <t>3.</t>
  </si>
  <si>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</si>
  <si>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</si>
  <si>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</si>
  <si>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ТОО "Формат НС"</t>
  </si>
  <si>
    <t>ТОО "Казахстан-Мед Дез"</t>
  </si>
  <si>
    <t>ТОО "Центр проф.обучения "Аманат"</t>
  </si>
  <si>
    <t>ТОО "ОСТ-ФАРМ"</t>
  </si>
  <si>
    <t>ТОО "Dana Estrella"</t>
  </si>
  <si>
    <t>ТОО "Import MT"</t>
  </si>
  <si>
    <t>ТОО "Дарен Мед"</t>
  </si>
  <si>
    <t>21.01.2021 г.</t>
  </si>
  <si>
    <t>коробка</t>
  </si>
  <si>
    <t>По лоту №2 признать победителем ТОО "Import MT", г.Нур-Султан, ул.Брусиловского, 24/1, на сумму 53 760 тенге. Ценовое предложение ТОО "Дарен Мед" отклонить ввиду несоответствия товара технической спецификации.</t>
  </si>
  <si>
    <t xml:space="preserve">По лоту №5 признать потенциальным победителем ТОО "Дарен Мед", г.Шымкент, мкр.18, д.54, кв.2, на сумму 57 960 тенге. </t>
  </si>
  <si>
    <t>По лотам №14,17-20 признать победителем ТОО "Формат НС", г.Нур-Султан, пр.Сарыарка, 31/2, ВП-24, на сумму 651 472 тенге.</t>
  </si>
  <si>
    <t xml:space="preserve">По лотам №27-31 признать потенциальным победителем ТТОО "ОСТ-ФАРМ", ВКО, г.Усть-Каменогорск, ул.Астана, 16А, на сумму 3 680 113 тенге. </t>
  </si>
  <si>
    <t>По лотам №6,8,12,22 признать закуп не состоявшимся ввиду непредставления ценовых предложений потенциальными поставщиками.</t>
  </si>
  <si>
    <t>По лотам №7,9,10,11,13,15,16,23-26 признать победителем ТОО "Казахстан-Мед Дез", г.Нур-Султан, пр.Кабанбай Батыра, 46Б, НП2, на сумму 4 030 960 тенге.</t>
  </si>
  <si>
    <t>4.</t>
  </si>
  <si>
    <t>5.</t>
  </si>
  <si>
    <t>6.</t>
  </si>
  <si>
    <t>7.</t>
  </si>
  <si>
    <t>8.</t>
  </si>
  <si>
    <t>По лоту №1 признать победителем  ТОО "Центр проф.обучения "Аманат" на сумму 155 000 тенге.</t>
  </si>
  <si>
    <t xml:space="preserve">По лотам № 3,4,21 признать победителем ТОО "Dana Estrella" , г.Алматы, ул.Гоголя, 89А, офис 101, на сумму 1 928 000 тенге. </t>
  </si>
  <si>
    <t>Заместитель директора по хирургии</t>
  </si>
  <si>
    <t>Р.Айгараев</t>
  </si>
  <si>
    <t>Заведующий оперблоком</t>
  </si>
  <si>
    <t>М.Куспанов</t>
  </si>
  <si>
    <t>А.Наурызбаева</t>
  </si>
  <si>
    <t>Старшая м/сестра ЦСО</t>
  </si>
  <si>
    <t>9.</t>
  </si>
</sst>
</file>

<file path=xl/styles.xml><?xml version="1.0" encoding="utf-8"?>
<styleSheet xmlns="http://schemas.openxmlformats.org/spreadsheetml/2006/main">
  <numFmts count="1">
    <numFmt numFmtId="164" formatCode="#,##0_р_."/>
  </numFmts>
  <fonts count="17">
    <font>
      <sz val="11"/>
      <color theme="1"/>
      <name val="Calibri"/>
      <family val="2"/>
      <charset val="204"/>
      <scheme val="minor"/>
    </font>
    <font>
      <sz val="10"/>
      <color theme="1"/>
      <name val="Times New Roman"/>
      <family val="1"/>
      <charset val="204"/>
    </font>
    <font>
      <sz val="10"/>
      <name val="Times New Roman"/>
      <family val="1"/>
      <charset val="204"/>
    </font>
    <font>
      <sz val="10"/>
      <name val="Arial"/>
      <family val="2"/>
    </font>
    <font>
      <sz val="10"/>
      <name val="Calibri"/>
      <family val="2"/>
      <charset val="204"/>
      <scheme val="minor"/>
    </font>
    <font>
      <sz val="11"/>
      <color theme="1"/>
      <name val="Times New Roman"/>
      <family val="1"/>
      <charset val="204"/>
    </font>
    <font>
      <sz val="10"/>
      <color theme="1"/>
      <name val="Calibri"/>
      <family val="2"/>
      <charset val="204"/>
      <scheme val="minor"/>
    </font>
    <font>
      <sz val="10"/>
      <name val="Arial Cyr"/>
      <charset val="204"/>
    </font>
    <font>
      <b/>
      <sz val="10"/>
      <name val="Times New Roman"/>
      <family val="1"/>
      <charset val="204"/>
    </font>
    <font>
      <b/>
      <sz val="10"/>
      <color theme="1"/>
      <name val="Times New Roman"/>
      <family val="1"/>
      <charset val="204"/>
    </font>
    <font>
      <sz val="9"/>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8"/>
      <color theme="1"/>
      <name val="Times New Roman"/>
      <family val="1"/>
      <charset val="204"/>
    </font>
    <font>
      <sz val="11"/>
      <name val="Times New Roman"/>
      <family val="1"/>
      <charset val="204"/>
    </font>
    <font>
      <sz val="9"/>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7" fillId="0" borderId="0"/>
  </cellStyleXfs>
  <cellXfs count="66">
    <xf numFmtId="0" fontId="0" fillId="0" borderId="0" xfId="0"/>
    <xf numFmtId="0" fontId="5" fillId="0" borderId="0" xfId="0" applyFont="1"/>
    <xf numFmtId="4" fontId="9" fillId="0" borderId="2"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4" fontId="8" fillId="0" borderId="1" xfId="2"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0" xfId="0" applyAlignment="1">
      <alignment horizontal="center" vertical="center"/>
    </xf>
    <xf numFmtId="0" fontId="1"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5" fillId="0" borderId="0" xfId="0" applyFont="1" applyAlignment="1">
      <alignment horizontal="center" vertical="center"/>
    </xf>
    <xf numFmtId="4" fontId="1" fillId="0" borderId="2"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2" fillId="0" borderId="0" xfId="0" applyFont="1"/>
    <xf numFmtId="0" fontId="0" fillId="0" borderId="0" xfId="0" applyFont="1"/>
    <xf numFmtId="0" fontId="11" fillId="0" borderId="0" xfId="0" applyFont="1"/>
    <xf numFmtId="0" fontId="1"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3" borderId="0" xfId="0" applyNumberFormat="1" applyFont="1" applyFill="1" applyBorder="1" applyAlignment="1">
      <alignment horizontal="center" vertical="center"/>
    </xf>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left" wrapText="1"/>
    </xf>
    <xf numFmtId="0" fontId="1" fillId="0" borderId="0" xfId="0" applyFont="1" applyFill="1" applyAlignment="1">
      <alignment horizontal="center" vertical="center"/>
    </xf>
    <xf numFmtId="3" fontId="12" fillId="0" borderId="0" xfId="0" applyNumberFormat="1" applyFont="1" applyFill="1" applyBorder="1" applyAlignment="1">
      <alignment vertical="center"/>
    </xf>
    <xf numFmtId="0" fontId="1" fillId="0" borderId="0" xfId="0" applyFont="1" applyFill="1" applyAlignment="1">
      <alignment horizontal="left" wrapText="1"/>
    </xf>
    <xf numFmtId="0" fontId="12" fillId="0" borderId="0" xfId="0" applyFont="1" applyFill="1"/>
    <xf numFmtId="0" fontId="1" fillId="0" borderId="0" xfId="0" applyFont="1"/>
    <xf numFmtId="0" fontId="1" fillId="0" borderId="0" xfId="0" applyFont="1" applyFill="1" applyBorder="1" applyAlignment="1">
      <alignment horizontal="righ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0" xfId="0" applyNumberFormat="1" applyFont="1" applyFill="1" applyBorder="1" applyAlignment="1" applyProtection="1">
      <alignment horizontal="left" vertical="top" wrapText="1"/>
    </xf>
    <xf numFmtId="4" fontId="1"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4" fontId="2" fillId="3" borderId="1" xfId="1"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3" fillId="0" borderId="0" xfId="0" applyNumberFormat="1" applyFont="1" applyFill="1" applyBorder="1" applyAlignment="1" applyProtection="1">
      <alignment horizontal="left" vertical="top" wrapText="1"/>
    </xf>
    <xf numFmtId="0" fontId="15" fillId="3" borderId="0" xfId="0" applyFont="1" applyFill="1" applyBorder="1" applyAlignment="1" applyProtection="1">
      <alignment horizontal="left" vertical="center" wrapText="1"/>
    </xf>
    <xf numFmtId="0" fontId="5" fillId="0" borderId="0" xfId="0" applyFont="1" applyFill="1" applyAlignment="1">
      <alignment horizontal="left" vertical="center" wrapText="1"/>
    </xf>
    <xf numFmtId="0" fontId="0" fillId="0" borderId="0" xfId="0" applyAlignment="1"/>
    <xf numFmtId="0" fontId="15" fillId="0" borderId="0" xfId="0" applyFont="1" applyFill="1" applyBorder="1" applyAlignment="1" applyProtection="1">
      <alignment horizontal="left" vertical="center" wrapText="1"/>
    </xf>
    <xf numFmtId="0" fontId="13" fillId="0" borderId="0" xfId="0" applyFont="1" applyAlignment="1">
      <alignment horizontal="center" vertical="center" wrapText="1"/>
    </xf>
    <xf numFmtId="0" fontId="12" fillId="0" borderId="0" xfId="0" applyFont="1" applyFill="1" applyAlignment="1">
      <alignment horizontal="center" vertical="center"/>
    </xf>
  </cellXfs>
  <cellStyles count="3">
    <cellStyle name="Обычный" xfId="0" builtinId="0"/>
    <cellStyle name="Обычный 2" xfId="2"/>
    <cellStyle name="Обычный 2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63"/>
  <sheetViews>
    <sheetView tabSelected="1" topLeftCell="A24" zoomScale="87" zoomScaleNormal="87" workbookViewId="0">
      <selection activeCell="L15" sqref="L15"/>
    </sheetView>
  </sheetViews>
  <sheetFormatPr defaultRowHeight="15"/>
  <cols>
    <col min="1" max="1" width="7.28515625" customWidth="1"/>
    <col min="2" max="2" width="24.28515625" customWidth="1"/>
    <col min="3" max="3" width="43.7109375" customWidth="1"/>
    <col min="5" max="5" width="9.140625" style="8"/>
    <col min="6" max="6" width="10" style="8" bestFit="1" customWidth="1"/>
    <col min="7" max="7" width="12.85546875" style="8" customWidth="1"/>
    <col min="8" max="8" width="13.85546875" customWidth="1"/>
    <col min="9" max="9" width="12.5703125" customWidth="1"/>
    <col min="10" max="10" width="12.85546875" customWidth="1"/>
    <col min="11" max="11" width="9.140625" customWidth="1"/>
    <col min="12" max="12" width="10" bestFit="1" customWidth="1"/>
  </cols>
  <sheetData>
    <row r="1" spans="1:14">
      <c r="D1" s="18"/>
      <c r="H1" s="18" t="s">
        <v>73</v>
      </c>
    </row>
    <row r="2" spans="1:14">
      <c r="D2" s="18"/>
      <c r="H2" s="18" t="s">
        <v>74</v>
      </c>
    </row>
    <row r="3" spans="1:14">
      <c r="D3" s="18"/>
      <c r="H3" s="18" t="s">
        <v>75</v>
      </c>
    </row>
    <row r="4" spans="1:14">
      <c r="D4" s="18"/>
      <c r="H4" s="18" t="s">
        <v>76</v>
      </c>
    </row>
    <row r="5" spans="1:14">
      <c r="C5" s="19"/>
      <c r="D5" s="19"/>
      <c r="E5" s="19"/>
      <c r="F5" s="19"/>
      <c r="G5"/>
    </row>
    <row r="6" spans="1:14" ht="15" customHeight="1">
      <c r="A6" s="64" t="s">
        <v>77</v>
      </c>
      <c r="B6" s="64"/>
      <c r="C6" s="64"/>
      <c r="D6" s="64"/>
      <c r="E6" s="64"/>
      <c r="F6" s="64"/>
      <c r="G6" s="64"/>
      <c r="H6" s="64"/>
      <c r="I6" s="64"/>
      <c r="J6" s="64"/>
      <c r="K6" s="64"/>
      <c r="L6" s="64"/>
      <c r="M6" s="64"/>
      <c r="N6" s="64"/>
    </row>
    <row r="7" spans="1:14" ht="15" customHeight="1">
      <c r="A7" s="64" t="s">
        <v>78</v>
      </c>
      <c r="B7" s="64"/>
      <c r="C7" s="64"/>
      <c r="D7" s="64"/>
      <c r="E7" s="64"/>
      <c r="F7" s="64"/>
      <c r="G7" s="64"/>
      <c r="H7" s="64"/>
      <c r="I7" s="64"/>
      <c r="J7" s="64"/>
      <c r="K7" s="64"/>
      <c r="L7" s="64"/>
      <c r="M7" s="64"/>
      <c r="N7" s="64"/>
    </row>
    <row r="8" spans="1:14">
      <c r="A8" s="65" t="s">
        <v>79</v>
      </c>
      <c r="B8" s="65"/>
      <c r="C8" s="65"/>
      <c r="D8" s="65"/>
      <c r="E8" s="65"/>
      <c r="F8" s="65"/>
      <c r="G8" s="65"/>
      <c r="H8" s="65"/>
      <c r="I8" s="65"/>
      <c r="J8" s="65"/>
      <c r="K8" s="65"/>
      <c r="L8" s="65"/>
      <c r="M8" s="65"/>
      <c r="N8" s="65"/>
    </row>
    <row r="9" spans="1:14">
      <c r="A9" s="18"/>
      <c r="D9" s="20"/>
      <c r="E9"/>
      <c r="F9"/>
      <c r="G9"/>
    </row>
    <row r="10" spans="1:14">
      <c r="A10" s="1" t="s">
        <v>80</v>
      </c>
      <c r="D10" s="20"/>
      <c r="E10"/>
      <c r="F10"/>
      <c r="G10" s="1"/>
      <c r="H10" s="11"/>
      <c r="N10" s="11" t="s">
        <v>95</v>
      </c>
    </row>
    <row r="11" spans="1:14" ht="57.75" customHeight="1">
      <c r="A11" s="4" t="s">
        <v>37</v>
      </c>
      <c r="B11" s="5" t="s">
        <v>36</v>
      </c>
      <c r="C11" s="5" t="s">
        <v>38</v>
      </c>
      <c r="D11" s="6" t="s">
        <v>39</v>
      </c>
      <c r="E11" s="7" t="s">
        <v>40</v>
      </c>
      <c r="F11" s="2" t="s">
        <v>41</v>
      </c>
      <c r="G11" s="3" t="s">
        <v>42</v>
      </c>
      <c r="H11" s="15" t="s">
        <v>88</v>
      </c>
      <c r="I11" s="15" t="s">
        <v>89</v>
      </c>
      <c r="J11" s="15" t="s">
        <v>90</v>
      </c>
      <c r="K11" s="15" t="s">
        <v>91</v>
      </c>
      <c r="L11" s="15" t="s">
        <v>92</v>
      </c>
      <c r="M11" s="15" t="s">
        <v>93</v>
      </c>
      <c r="N11" s="15" t="s">
        <v>94</v>
      </c>
    </row>
    <row r="12" spans="1:14" ht="100.5" customHeight="1">
      <c r="A12" s="39">
        <v>1</v>
      </c>
      <c r="B12" s="40" t="s">
        <v>0</v>
      </c>
      <c r="C12" s="56" t="s">
        <v>50</v>
      </c>
      <c r="D12" s="41" t="s">
        <v>1</v>
      </c>
      <c r="E12" s="9">
        <v>1</v>
      </c>
      <c r="F12" s="12">
        <v>162000</v>
      </c>
      <c r="G12" s="41">
        <f t="shared" ref="G12:G42" si="0">F12*E12</f>
        <v>162000</v>
      </c>
      <c r="H12" s="53"/>
      <c r="I12" s="54"/>
      <c r="J12" s="16">
        <v>155000</v>
      </c>
      <c r="K12" s="55"/>
      <c r="L12" s="12">
        <v>158000</v>
      </c>
      <c r="M12" s="55"/>
      <c r="N12" s="53"/>
    </row>
    <row r="13" spans="1:14" ht="51" customHeight="1">
      <c r="A13" s="39">
        <v>2</v>
      </c>
      <c r="B13" s="42" t="s">
        <v>51</v>
      </c>
      <c r="C13" s="43" t="s">
        <v>52</v>
      </c>
      <c r="D13" s="44" t="s">
        <v>2</v>
      </c>
      <c r="E13" s="9">
        <f>150*70%</f>
        <v>105</v>
      </c>
      <c r="F13" s="12">
        <v>520</v>
      </c>
      <c r="G13" s="13">
        <f t="shared" si="0"/>
        <v>54600</v>
      </c>
      <c r="H13" s="53"/>
      <c r="I13" s="53"/>
      <c r="J13" s="55"/>
      <c r="K13" s="55"/>
      <c r="L13" s="55"/>
      <c r="M13" s="16">
        <v>512</v>
      </c>
      <c r="N13" s="53">
        <v>432</v>
      </c>
    </row>
    <row r="14" spans="1:14" ht="68.25" customHeight="1">
      <c r="A14" s="39">
        <v>3</v>
      </c>
      <c r="B14" s="40" t="s">
        <v>53</v>
      </c>
      <c r="C14" s="45" t="s">
        <v>54</v>
      </c>
      <c r="D14" s="41" t="s">
        <v>3</v>
      </c>
      <c r="E14" s="9">
        <v>1</v>
      </c>
      <c r="F14" s="12">
        <v>153000</v>
      </c>
      <c r="G14" s="13">
        <f t="shared" si="0"/>
        <v>153000</v>
      </c>
      <c r="H14" s="53"/>
      <c r="I14" s="53"/>
      <c r="J14" s="55"/>
      <c r="K14" s="55"/>
      <c r="L14" s="16">
        <v>153000</v>
      </c>
      <c r="M14" s="55"/>
      <c r="N14" s="53"/>
    </row>
    <row r="15" spans="1:14" ht="100.5" customHeight="1">
      <c r="A15" s="39">
        <v>4</v>
      </c>
      <c r="B15" s="40" t="s">
        <v>4</v>
      </c>
      <c r="C15" s="40" t="s">
        <v>49</v>
      </c>
      <c r="D15" s="46" t="s">
        <v>5</v>
      </c>
      <c r="E15" s="9">
        <v>17</v>
      </c>
      <c r="F15" s="12">
        <v>99000</v>
      </c>
      <c r="G15" s="13">
        <f t="shared" si="0"/>
        <v>1683000</v>
      </c>
      <c r="H15" s="53"/>
      <c r="I15" s="53"/>
      <c r="J15" s="55">
        <v>97700</v>
      </c>
      <c r="K15" s="55"/>
      <c r="L15" s="16">
        <v>94000</v>
      </c>
      <c r="M15" s="55"/>
      <c r="N15" s="53"/>
    </row>
    <row r="16" spans="1:14" ht="183" customHeight="1">
      <c r="A16" s="39">
        <v>5</v>
      </c>
      <c r="B16" s="40" t="s">
        <v>6</v>
      </c>
      <c r="C16" s="47" t="s">
        <v>55</v>
      </c>
      <c r="D16" s="13" t="s">
        <v>96</v>
      </c>
      <c r="E16" s="9">
        <f>180*70%</f>
        <v>125.99999999999999</v>
      </c>
      <c r="F16" s="12">
        <v>4600</v>
      </c>
      <c r="G16" s="13">
        <f>F16*E16</f>
        <v>579599.99999999988</v>
      </c>
      <c r="H16" s="53"/>
      <c r="I16" s="53"/>
      <c r="J16" s="55"/>
      <c r="K16" s="55"/>
      <c r="L16" s="55"/>
      <c r="M16" s="55"/>
      <c r="N16" s="17">
        <v>460</v>
      </c>
    </row>
    <row r="17" spans="1:14" ht="41.25" customHeight="1">
      <c r="A17" s="39">
        <v>6</v>
      </c>
      <c r="B17" s="48" t="s">
        <v>7</v>
      </c>
      <c r="C17" s="48" t="s">
        <v>48</v>
      </c>
      <c r="D17" s="13" t="s">
        <v>1</v>
      </c>
      <c r="E17" s="9">
        <v>17</v>
      </c>
      <c r="F17" s="12">
        <v>37861</v>
      </c>
      <c r="G17" s="13">
        <f t="shared" si="0"/>
        <v>643637</v>
      </c>
      <c r="H17" s="53"/>
      <c r="I17" s="53"/>
      <c r="J17" s="55"/>
      <c r="K17" s="55"/>
      <c r="L17" s="55"/>
      <c r="M17" s="55"/>
      <c r="N17" s="53"/>
    </row>
    <row r="18" spans="1:14" ht="44.25" customHeight="1">
      <c r="A18" s="39">
        <v>7</v>
      </c>
      <c r="B18" s="40" t="s">
        <v>9</v>
      </c>
      <c r="C18" s="48" t="s">
        <v>10</v>
      </c>
      <c r="D18" s="41" t="s">
        <v>11</v>
      </c>
      <c r="E18" s="9">
        <f>70*70%</f>
        <v>49</v>
      </c>
      <c r="F18" s="12">
        <v>30000</v>
      </c>
      <c r="G18" s="13">
        <f t="shared" si="0"/>
        <v>1470000</v>
      </c>
      <c r="H18" s="53"/>
      <c r="I18" s="17">
        <v>28300</v>
      </c>
      <c r="J18" s="55"/>
      <c r="K18" s="55"/>
      <c r="L18" s="55"/>
      <c r="M18" s="55"/>
      <c r="N18" s="53"/>
    </row>
    <row r="19" spans="1:14" ht="44.25" customHeight="1">
      <c r="A19" s="39">
        <v>8</v>
      </c>
      <c r="B19" s="40" t="s">
        <v>12</v>
      </c>
      <c r="C19" s="48" t="s">
        <v>13</v>
      </c>
      <c r="D19" s="41" t="s">
        <v>11</v>
      </c>
      <c r="E19" s="9">
        <v>70</v>
      </c>
      <c r="F19" s="12">
        <v>14000</v>
      </c>
      <c r="G19" s="13">
        <f t="shared" si="0"/>
        <v>980000</v>
      </c>
      <c r="H19" s="53"/>
      <c r="I19" s="53"/>
      <c r="J19" s="55"/>
      <c r="K19" s="55"/>
      <c r="L19" s="55"/>
      <c r="M19" s="55"/>
      <c r="N19" s="53"/>
    </row>
    <row r="20" spans="1:14" ht="45.75" customHeight="1">
      <c r="A20" s="39">
        <v>9</v>
      </c>
      <c r="B20" s="40" t="s">
        <v>14</v>
      </c>
      <c r="C20" s="48" t="s">
        <v>15</v>
      </c>
      <c r="D20" s="41" t="s">
        <v>11</v>
      </c>
      <c r="E20" s="9">
        <v>4</v>
      </c>
      <c r="F20" s="12">
        <v>31250</v>
      </c>
      <c r="G20" s="13">
        <f t="shared" si="0"/>
        <v>125000</v>
      </c>
      <c r="H20" s="53"/>
      <c r="I20" s="17">
        <v>25765</v>
      </c>
      <c r="J20" s="55"/>
      <c r="K20" s="55"/>
      <c r="L20" s="55"/>
      <c r="M20" s="55"/>
      <c r="N20" s="53"/>
    </row>
    <row r="21" spans="1:14" ht="49.5" customHeight="1">
      <c r="A21" s="39">
        <v>10</v>
      </c>
      <c r="B21" s="40" t="s">
        <v>16</v>
      </c>
      <c r="C21" s="48" t="s">
        <v>8</v>
      </c>
      <c r="D21" s="41" t="s">
        <v>11</v>
      </c>
      <c r="E21" s="9">
        <v>70</v>
      </c>
      <c r="F21" s="12">
        <v>18000</v>
      </c>
      <c r="G21" s="13">
        <f t="shared" si="0"/>
        <v>1260000</v>
      </c>
      <c r="H21" s="53"/>
      <c r="I21" s="17">
        <v>17400</v>
      </c>
      <c r="J21" s="55"/>
      <c r="K21" s="55"/>
      <c r="L21" s="55"/>
      <c r="M21" s="55"/>
      <c r="N21" s="53"/>
    </row>
    <row r="22" spans="1:14" ht="64.5" customHeight="1">
      <c r="A22" s="39">
        <v>11</v>
      </c>
      <c r="B22" s="40" t="s">
        <v>17</v>
      </c>
      <c r="C22" s="40" t="s">
        <v>56</v>
      </c>
      <c r="D22" s="41" t="s">
        <v>18</v>
      </c>
      <c r="E22" s="9">
        <v>210</v>
      </c>
      <c r="F22" s="12">
        <v>1500</v>
      </c>
      <c r="G22" s="13">
        <f t="shared" si="0"/>
        <v>315000</v>
      </c>
      <c r="H22" s="53"/>
      <c r="I22" s="17">
        <v>1490</v>
      </c>
      <c r="J22" s="55"/>
      <c r="K22" s="55"/>
      <c r="L22" s="55"/>
      <c r="M22" s="55"/>
      <c r="N22" s="53"/>
    </row>
    <row r="23" spans="1:14" ht="39" customHeight="1">
      <c r="A23" s="39">
        <v>12</v>
      </c>
      <c r="B23" s="43" t="s">
        <v>57</v>
      </c>
      <c r="C23" s="43" t="s">
        <v>57</v>
      </c>
      <c r="D23" s="49" t="s">
        <v>2</v>
      </c>
      <c r="E23" s="10">
        <v>4</v>
      </c>
      <c r="F23" s="14">
        <v>450</v>
      </c>
      <c r="G23" s="13">
        <f t="shared" si="0"/>
        <v>1800</v>
      </c>
      <c r="H23" s="53"/>
      <c r="I23" s="53"/>
      <c r="J23" s="55"/>
      <c r="K23" s="55"/>
      <c r="L23" s="55"/>
      <c r="M23" s="55"/>
      <c r="N23" s="53"/>
    </row>
    <row r="24" spans="1:14" ht="44.25" customHeight="1">
      <c r="A24" s="39">
        <v>13</v>
      </c>
      <c r="B24" s="40" t="s">
        <v>19</v>
      </c>
      <c r="C24" s="40" t="s">
        <v>43</v>
      </c>
      <c r="D24" s="41" t="s">
        <v>20</v>
      </c>
      <c r="E24" s="9">
        <v>35</v>
      </c>
      <c r="F24" s="12">
        <v>8500</v>
      </c>
      <c r="G24" s="13">
        <f t="shared" si="0"/>
        <v>297500</v>
      </c>
      <c r="H24" s="53">
        <v>7421</v>
      </c>
      <c r="I24" s="17">
        <v>7400</v>
      </c>
      <c r="J24" s="55"/>
      <c r="K24" s="55"/>
      <c r="L24" s="55"/>
      <c r="M24" s="55"/>
      <c r="N24" s="53"/>
    </row>
    <row r="25" spans="1:14" ht="42" customHeight="1">
      <c r="A25" s="39">
        <v>14</v>
      </c>
      <c r="B25" s="40" t="s">
        <v>21</v>
      </c>
      <c r="C25" s="40" t="s">
        <v>44</v>
      </c>
      <c r="D25" s="41" t="s">
        <v>20</v>
      </c>
      <c r="E25" s="9">
        <v>28</v>
      </c>
      <c r="F25" s="12">
        <v>12500</v>
      </c>
      <c r="G25" s="13">
        <f t="shared" si="0"/>
        <v>350000</v>
      </c>
      <c r="H25" s="17">
        <v>11624</v>
      </c>
      <c r="I25" s="53">
        <v>11950</v>
      </c>
      <c r="J25" s="55"/>
      <c r="K25" s="55"/>
      <c r="L25" s="55"/>
      <c r="M25" s="55"/>
      <c r="N25" s="53"/>
    </row>
    <row r="26" spans="1:14" ht="38.25" customHeight="1">
      <c r="A26" s="39">
        <v>15</v>
      </c>
      <c r="B26" s="40" t="s">
        <v>22</v>
      </c>
      <c r="C26" s="40" t="s">
        <v>45</v>
      </c>
      <c r="D26" s="41" t="s">
        <v>20</v>
      </c>
      <c r="E26" s="9">
        <v>28</v>
      </c>
      <c r="F26" s="12">
        <v>18500</v>
      </c>
      <c r="G26" s="13">
        <f t="shared" si="0"/>
        <v>518000</v>
      </c>
      <c r="H26" s="53">
        <v>16995</v>
      </c>
      <c r="I26" s="17">
        <v>14350</v>
      </c>
      <c r="J26" s="55"/>
      <c r="K26" s="55"/>
      <c r="L26" s="55"/>
      <c r="M26" s="55"/>
      <c r="N26" s="53"/>
    </row>
    <row r="27" spans="1:14" ht="38.25" customHeight="1">
      <c r="A27" s="39">
        <v>16</v>
      </c>
      <c r="B27" s="40" t="s">
        <v>23</v>
      </c>
      <c r="C27" s="40" t="s">
        <v>46</v>
      </c>
      <c r="D27" s="41" t="s">
        <v>20</v>
      </c>
      <c r="E27" s="9">
        <v>3</v>
      </c>
      <c r="F27" s="12">
        <v>32500</v>
      </c>
      <c r="G27" s="13">
        <f t="shared" si="0"/>
        <v>97500</v>
      </c>
      <c r="H27" s="53">
        <v>30285</v>
      </c>
      <c r="I27" s="17">
        <v>29300</v>
      </c>
      <c r="J27" s="55"/>
      <c r="K27" s="55"/>
      <c r="L27" s="55"/>
      <c r="M27" s="55"/>
      <c r="N27" s="53"/>
    </row>
    <row r="28" spans="1:14" ht="39" customHeight="1">
      <c r="A28" s="39">
        <v>17</v>
      </c>
      <c r="B28" s="40" t="s">
        <v>24</v>
      </c>
      <c r="C28" s="40" t="s">
        <v>47</v>
      </c>
      <c r="D28" s="41" t="s">
        <v>25</v>
      </c>
      <c r="E28" s="9">
        <v>11</v>
      </c>
      <c r="F28" s="12">
        <v>4600</v>
      </c>
      <c r="G28" s="13">
        <f t="shared" si="0"/>
        <v>50600</v>
      </c>
      <c r="H28" s="17">
        <v>4000</v>
      </c>
      <c r="I28" s="53">
        <v>4050</v>
      </c>
      <c r="J28" s="55"/>
      <c r="K28" s="55"/>
      <c r="L28" s="55"/>
      <c r="M28" s="55"/>
      <c r="N28" s="53"/>
    </row>
    <row r="29" spans="1:14" ht="36.75" customHeight="1">
      <c r="A29" s="39">
        <v>18</v>
      </c>
      <c r="B29" s="40" t="s">
        <v>26</v>
      </c>
      <c r="C29" s="40" t="s">
        <v>26</v>
      </c>
      <c r="D29" s="50" t="s">
        <v>27</v>
      </c>
      <c r="E29" s="9">
        <v>3</v>
      </c>
      <c r="F29" s="12">
        <v>57000</v>
      </c>
      <c r="G29" s="13">
        <f t="shared" si="0"/>
        <v>171000</v>
      </c>
      <c r="H29" s="17">
        <v>40000</v>
      </c>
      <c r="I29" s="53">
        <v>51500</v>
      </c>
      <c r="J29" s="55"/>
      <c r="K29" s="55">
        <v>49420</v>
      </c>
      <c r="L29" s="55">
        <v>56900</v>
      </c>
      <c r="M29" s="55"/>
      <c r="N29" s="53"/>
    </row>
    <row r="30" spans="1:14" ht="29.25" customHeight="1">
      <c r="A30" s="39">
        <v>19</v>
      </c>
      <c r="B30" s="40" t="s">
        <v>28</v>
      </c>
      <c r="C30" s="40" t="s">
        <v>28</v>
      </c>
      <c r="D30" s="50" t="s">
        <v>27</v>
      </c>
      <c r="E30" s="9">
        <v>3</v>
      </c>
      <c r="F30" s="12">
        <v>27000</v>
      </c>
      <c r="G30" s="13">
        <f t="shared" si="0"/>
        <v>81000</v>
      </c>
      <c r="H30" s="17">
        <v>22000</v>
      </c>
      <c r="I30" s="53">
        <v>26500</v>
      </c>
      <c r="J30" s="55"/>
      <c r="K30" s="55">
        <v>26458</v>
      </c>
      <c r="L30" s="55">
        <v>26900</v>
      </c>
      <c r="M30" s="55"/>
      <c r="N30" s="53"/>
    </row>
    <row r="31" spans="1:14" ht="29.25" customHeight="1">
      <c r="A31" s="39">
        <v>20</v>
      </c>
      <c r="B31" s="40" t="s">
        <v>29</v>
      </c>
      <c r="C31" s="40" t="s">
        <v>29</v>
      </c>
      <c r="D31" s="50" t="s">
        <v>27</v>
      </c>
      <c r="E31" s="9">
        <v>3</v>
      </c>
      <c r="F31" s="12">
        <v>42500</v>
      </c>
      <c r="G31" s="13">
        <f t="shared" si="0"/>
        <v>127500</v>
      </c>
      <c r="H31" s="17">
        <v>32000</v>
      </c>
      <c r="I31" s="53">
        <v>38600</v>
      </c>
      <c r="J31" s="55"/>
      <c r="K31" s="55">
        <v>39290</v>
      </c>
      <c r="L31" s="55">
        <v>42400</v>
      </c>
      <c r="M31" s="55"/>
      <c r="N31" s="53"/>
    </row>
    <row r="32" spans="1:14" ht="42.75" customHeight="1">
      <c r="A32" s="39">
        <v>21</v>
      </c>
      <c r="B32" s="40" t="s">
        <v>30</v>
      </c>
      <c r="C32" s="40" t="s">
        <v>30</v>
      </c>
      <c r="D32" s="50" t="s">
        <v>27</v>
      </c>
      <c r="E32" s="9">
        <v>2</v>
      </c>
      <c r="F32" s="12">
        <v>94500</v>
      </c>
      <c r="G32" s="13">
        <f t="shared" si="0"/>
        <v>189000</v>
      </c>
      <c r="H32" s="53"/>
      <c r="I32" s="53">
        <v>91935</v>
      </c>
      <c r="J32" s="55">
        <v>89950</v>
      </c>
      <c r="K32" s="55">
        <v>91760</v>
      </c>
      <c r="L32" s="16">
        <v>87000</v>
      </c>
      <c r="M32" s="55"/>
      <c r="N32" s="53"/>
    </row>
    <row r="33" spans="1:14" ht="39" customHeight="1">
      <c r="A33" s="39">
        <v>22</v>
      </c>
      <c r="B33" s="43" t="s">
        <v>31</v>
      </c>
      <c r="C33" s="43" t="s">
        <v>31</v>
      </c>
      <c r="D33" s="51" t="s">
        <v>2</v>
      </c>
      <c r="E33" s="9">
        <v>17</v>
      </c>
      <c r="F33" s="12">
        <v>100</v>
      </c>
      <c r="G33" s="13">
        <f t="shared" si="0"/>
        <v>1700</v>
      </c>
      <c r="H33" s="53"/>
      <c r="I33" s="53"/>
      <c r="J33" s="55"/>
      <c r="K33" s="55"/>
      <c r="L33" s="55"/>
      <c r="M33" s="55"/>
      <c r="N33" s="53"/>
    </row>
    <row r="34" spans="1:14" ht="79.5" customHeight="1">
      <c r="A34" s="39">
        <v>23</v>
      </c>
      <c r="B34" s="48" t="s">
        <v>32</v>
      </c>
      <c r="C34" s="48" t="s">
        <v>69</v>
      </c>
      <c r="D34" s="48" t="s">
        <v>27</v>
      </c>
      <c r="E34" s="9">
        <v>8</v>
      </c>
      <c r="F34" s="12">
        <v>6400</v>
      </c>
      <c r="G34" s="13">
        <f t="shared" si="0"/>
        <v>51200</v>
      </c>
      <c r="H34" s="53"/>
      <c r="I34" s="17">
        <v>4900</v>
      </c>
      <c r="J34" s="55"/>
      <c r="K34" s="55"/>
      <c r="L34" s="55"/>
      <c r="M34" s="55"/>
      <c r="N34" s="53"/>
    </row>
    <row r="35" spans="1:14" ht="81.75" customHeight="1">
      <c r="A35" s="39">
        <v>24</v>
      </c>
      <c r="B35" s="48" t="s">
        <v>33</v>
      </c>
      <c r="C35" s="48" t="s">
        <v>70</v>
      </c>
      <c r="D35" s="48" t="s">
        <v>27</v>
      </c>
      <c r="E35" s="9">
        <v>8</v>
      </c>
      <c r="F35" s="12">
        <v>8170</v>
      </c>
      <c r="G35" s="13">
        <f t="shared" si="0"/>
        <v>65360</v>
      </c>
      <c r="H35" s="53"/>
      <c r="I35" s="17">
        <v>6450</v>
      </c>
      <c r="J35" s="55"/>
      <c r="K35" s="55"/>
      <c r="L35" s="55"/>
      <c r="M35" s="55"/>
      <c r="N35" s="53"/>
    </row>
    <row r="36" spans="1:14" ht="67.5" customHeight="1">
      <c r="A36" s="39">
        <v>25</v>
      </c>
      <c r="B36" s="48" t="s">
        <v>34</v>
      </c>
      <c r="C36" s="48" t="s">
        <v>71</v>
      </c>
      <c r="D36" s="48" t="s">
        <v>27</v>
      </c>
      <c r="E36" s="9">
        <v>8</v>
      </c>
      <c r="F36" s="12">
        <v>12170</v>
      </c>
      <c r="G36" s="13">
        <f t="shared" si="0"/>
        <v>97360</v>
      </c>
      <c r="H36" s="53"/>
      <c r="I36" s="17">
        <v>8550</v>
      </c>
      <c r="J36" s="55"/>
      <c r="K36" s="55">
        <v>11460</v>
      </c>
      <c r="L36" s="55"/>
      <c r="M36" s="55"/>
      <c r="N36" s="53"/>
    </row>
    <row r="37" spans="1:14" ht="79.5" customHeight="1">
      <c r="A37" s="39">
        <v>26</v>
      </c>
      <c r="B37" s="57" t="s">
        <v>35</v>
      </c>
      <c r="C37" s="48" t="s">
        <v>72</v>
      </c>
      <c r="D37" s="48" t="s">
        <v>27</v>
      </c>
      <c r="E37" s="9">
        <v>8</v>
      </c>
      <c r="F37" s="12">
        <v>19170</v>
      </c>
      <c r="G37" s="13">
        <f t="shared" si="0"/>
        <v>153360</v>
      </c>
      <c r="H37" s="53"/>
      <c r="I37" s="17">
        <v>12800</v>
      </c>
      <c r="J37" s="55"/>
      <c r="K37" s="55">
        <v>18225</v>
      </c>
      <c r="L37" s="55"/>
      <c r="M37" s="55"/>
      <c r="N37" s="53"/>
    </row>
    <row r="38" spans="1:14" ht="123" customHeight="1">
      <c r="A38" s="39">
        <v>27</v>
      </c>
      <c r="B38" s="58" t="s">
        <v>65</v>
      </c>
      <c r="C38" s="40" t="s">
        <v>66</v>
      </c>
      <c r="D38" s="13" t="s">
        <v>5</v>
      </c>
      <c r="E38" s="9">
        <v>3</v>
      </c>
      <c r="F38" s="13">
        <v>17600</v>
      </c>
      <c r="G38" s="13">
        <f t="shared" si="0"/>
        <v>52800</v>
      </c>
      <c r="H38" s="53"/>
      <c r="I38" s="53"/>
      <c r="J38" s="55"/>
      <c r="K38" s="16">
        <v>15600</v>
      </c>
      <c r="L38" s="55"/>
      <c r="M38" s="55"/>
      <c r="N38" s="53"/>
    </row>
    <row r="39" spans="1:14" ht="99" customHeight="1">
      <c r="A39" s="39">
        <v>28</v>
      </c>
      <c r="B39" s="58" t="s">
        <v>64</v>
      </c>
      <c r="C39" s="40" t="s">
        <v>67</v>
      </c>
      <c r="D39" s="13" t="s">
        <v>2</v>
      </c>
      <c r="E39" s="9">
        <v>2</v>
      </c>
      <c r="F39" s="13">
        <v>21000</v>
      </c>
      <c r="G39" s="13">
        <f t="shared" si="0"/>
        <v>42000</v>
      </c>
      <c r="H39" s="53"/>
      <c r="I39" s="53"/>
      <c r="J39" s="55"/>
      <c r="K39" s="16">
        <v>20990</v>
      </c>
      <c r="L39" s="55"/>
      <c r="M39" s="55"/>
      <c r="N39" s="53"/>
    </row>
    <row r="40" spans="1:14" ht="83.25" customHeight="1">
      <c r="A40" s="39">
        <v>29</v>
      </c>
      <c r="B40" s="58" t="s">
        <v>63</v>
      </c>
      <c r="C40" s="40" t="s">
        <v>68</v>
      </c>
      <c r="D40" s="13" t="s">
        <v>2</v>
      </c>
      <c r="E40" s="9">
        <v>2</v>
      </c>
      <c r="F40" s="13">
        <v>21000</v>
      </c>
      <c r="G40" s="13">
        <f t="shared" si="0"/>
        <v>42000</v>
      </c>
      <c r="H40" s="53"/>
      <c r="I40" s="53"/>
      <c r="J40" s="55"/>
      <c r="K40" s="16">
        <v>20990</v>
      </c>
      <c r="L40" s="55"/>
      <c r="M40" s="55"/>
      <c r="N40" s="53"/>
    </row>
    <row r="41" spans="1:14" ht="174" customHeight="1">
      <c r="A41" s="39">
        <v>30</v>
      </c>
      <c r="B41" s="58" t="s">
        <v>58</v>
      </c>
      <c r="C41" s="40" t="s">
        <v>59</v>
      </c>
      <c r="D41" s="13" t="s">
        <v>60</v>
      </c>
      <c r="E41" s="9">
        <v>56</v>
      </c>
      <c r="F41" s="13">
        <v>70000</v>
      </c>
      <c r="G41" s="13">
        <f t="shared" si="0"/>
        <v>3920000</v>
      </c>
      <c r="H41" s="53"/>
      <c r="I41" s="53"/>
      <c r="J41" s="55"/>
      <c r="K41" s="16">
        <v>61900</v>
      </c>
      <c r="L41" s="55"/>
      <c r="M41" s="55"/>
      <c r="N41" s="53"/>
    </row>
    <row r="42" spans="1:14" ht="159.75" customHeight="1">
      <c r="A42" s="39">
        <v>31</v>
      </c>
      <c r="B42" s="58" t="s">
        <v>61</v>
      </c>
      <c r="C42" s="40" t="s">
        <v>62</v>
      </c>
      <c r="D42" s="39" t="s">
        <v>5</v>
      </c>
      <c r="E42" s="9">
        <v>3</v>
      </c>
      <c r="F42" s="13">
        <v>31970</v>
      </c>
      <c r="G42" s="13">
        <f t="shared" si="0"/>
        <v>95910</v>
      </c>
      <c r="H42" s="53"/>
      <c r="I42" s="53"/>
      <c r="J42" s="55"/>
      <c r="K42" s="16">
        <v>27651</v>
      </c>
      <c r="L42" s="55"/>
      <c r="M42" s="55"/>
      <c r="N42" s="53"/>
    </row>
    <row r="43" spans="1:14" ht="18" customHeight="1">
      <c r="A43" s="35"/>
      <c r="B43" s="36"/>
      <c r="C43" s="36"/>
      <c r="D43" s="37"/>
      <c r="E43" s="38"/>
      <c r="F43" s="24"/>
      <c r="G43" s="24"/>
      <c r="H43" s="24"/>
      <c r="I43" s="24"/>
      <c r="J43" s="24"/>
      <c r="K43" s="25"/>
      <c r="L43" s="24"/>
      <c r="M43" s="24"/>
      <c r="N43" s="24"/>
    </row>
    <row r="44" spans="1:14" ht="17.25" customHeight="1">
      <c r="A44" s="21"/>
      <c r="B44" s="22"/>
      <c r="C44" s="22"/>
      <c r="D44" s="23"/>
      <c r="E44" s="24"/>
      <c r="F44" s="24"/>
      <c r="G44" s="25"/>
    </row>
    <row r="45" spans="1:14" ht="22.5" customHeight="1">
      <c r="A45" s="26"/>
      <c r="B45" s="60" t="s">
        <v>81</v>
      </c>
      <c r="C45" s="60"/>
      <c r="D45" s="60"/>
      <c r="E45" s="60"/>
      <c r="F45" s="60"/>
      <c r="G45" s="60"/>
      <c r="H45" s="60"/>
    </row>
    <row r="46" spans="1:14">
      <c r="A46" s="28" t="s">
        <v>82</v>
      </c>
      <c r="B46" s="60" t="s">
        <v>108</v>
      </c>
      <c r="C46" s="62"/>
      <c r="D46" s="62"/>
      <c r="E46" s="62"/>
      <c r="F46" s="62"/>
      <c r="G46" s="62"/>
      <c r="H46" s="62"/>
      <c r="I46" s="62"/>
      <c r="J46" s="62"/>
      <c r="K46" s="62"/>
      <c r="L46" s="62"/>
      <c r="M46" s="62"/>
      <c r="N46" s="62"/>
    </row>
    <row r="47" spans="1:14">
      <c r="A47" s="27" t="s">
        <v>83</v>
      </c>
      <c r="B47" s="60" t="s">
        <v>109</v>
      </c>
      <c r="C47" s="60"/>
      <c r="D47" s="60"/>
      <c r="E47" s="60"/>
      <c r="F47" s="60"/>
      <c r="G47" s="60"/>
      <c r="H47" s="60"/>
      <c r="I47" s="60"/>
      <c r="J47" s="60"/>
      <c r="K47" s="60"/>
      <c r="L47" s="60"/>
      <c r="M47" s="60"/>
      <c r="N47" s="60"/>
    </row>
    <row r="48" spans="1:14" ht="39" customHeight="1">
      <c r="A48" s="27" t="s">
        <v>84</v>
      </c>
      <c r="B48" s="60" t="s">
        <v>97</v>
      </c>
      <c r="C48" s="60"/>
      <c r="D48" s="60"/>
      <c r="E48" s="60"/>
      <c r="F48" s="60"/>
      <c r="G48" s="60"/>
      <c r="H48" s="60"/>
      <c r="I48" s="60"/>
      <c r="J48" s="60"/>
      <c r="K48" s="60"/>
      <c r="L48" s="60"/>
      <c r="M48" s="60"/>
      <c r="N48" s="60"/>
    </row>
    <row r="49" spans="1:24" ht="15.75" customHeight="1">
      <c r="A49" s="27" t="s">
        <v>103</v>
      </c>
      <c r="B49" s="60" t="s">
        <v>98</v>
      </c>
      <c r="C49" s="60"/>
      <c r="D49" s="60"/>
      <c r="E49" s="60"/>
      <c r="F49" s="60"/>
      <c r="G49" s="60"/>
      <c r="H49" s="60"/>
      <c r="I49" s="60"/>
      <c r="J49" s="60"/>
      <c r="K49" s="60"/>
      <c r="L49" s="60"/>
      <c r="M49" s="60"/>
      <c r="N49" s="60"/>
    </row>
    <row r="50" spans="1:24" ht="18" customHeight="1">
      <c r="A50" s="27" t="s">
        <v>104</v>
      </c>
      <c r="B50" s="60" t="s">
        <v>102</v>
      </c>
      <c r="C50" s="60"/>
      <c r="D50" s="60"/>
      <c r="E50" s="60"/>
      <c r="F50" s="60"/>
      <c r="G50" s="60"/>
      <c r="H50" s="60"/>
      <c r="I50" s="60"/>
      <c r="J50" s="60"/>
      <c r="K50" s="60"/>
      <c r="L50" s="60"/>
      <c r="M50" s="60"/>
      <c r="N50" s="60"/>
    </row>
    <row r="51" spans="1:24" ht="18.75" customHeight="1">
      <c r="A51" s="27" t="s">
        <v>105</v>
      </c>
      <c r="B51" s="63" t="s">
        <v>101</v>
      </c>
      <c r="C51" s="63"/>
      <c r="D51" s="63"/>
      <c r="E51" s="63"/>
      <c r="F51" s="63"/>
      <c r="G51" s="63"/>
      <c r="H51" s="63"/>
      <c r="I51" s="63"/>
      <c r="J51" s="63"/>
      <c r="K51" s="63"/>
      <c r="L51" s="63"/>
      <c r="M51" s="63"/>
      <c r="N51" s="62"/>
      <c r="O51" s="62"/>
      <c r="P51" s="62"/>
      <c r="Q51" s="62"/>
      <c r="R51" s="62"/>
      <c r="S51" s="62"/>
      <c r="T51" s="62"/>
      <c r="U51" s="62"/>
      <c r="V51" s="62"/>
      <c r="W51" s="62"/>
      <c r="X51" s="62"/>
    </row>
    <row r="52" spans="1:24" ht="19.5" customHeight="1">
      <c r="A52" s="27" t="s">
        <v>106</v>
      </c>
      <c r="B52" s="60" t="s">
        <v>99</v>
      </c>
      <c r="C52" s="60"/>
      <c r="D52" s="60"/>
      <c r="E52" s="60"/>
      <c r="F52" s="60"/>
      <c r="G52" s="60"/>
      <c r="H52" s="60"/>
      <c r="I52" s="60"/>
      <c r="J52" s="60"/>
      <c r="K52" s="60"/>
      <c r="L52" s="60"/>
      <c r="M52" s="60"/>
      <c r="N52" s="60"/>
    </row>
    <row r="53" spans="1:24" ht="21.75" customHeight="1">
      <c r="A53" s="28" t="s">
        <v>107</v>
      </c>
      <c r="B53" s="60" t="s">
        <v>100</v>
      </c>
      <c r="C53" s="60"/>
      <c r="D53" s="60"/>
      <c r="E53" s="60"/>
      <c r="F53" s="60"/>
      <c r="G53" s="60"/>
      <c r="H53" s="60"/>
      <c r="I53" s="60"/>
      <c r="J53" s="60"/>
      <c r="K53" s="60"/>
      <c r="L53" s="60"/>
      <c r="M53" s="60"/>
      <c r="N53" s="60"/>
    </row>
    <row r="54" spans="1:24" ht="34.5" customHeight="1">
      <c r="A54" s="27" t="s">
        <v>116</v>
      </c>
      <c r="B54" s="61" t="s">
        <v>85</v>
      </c>
      <c r="C54" s="61"/>
      <c r="D54" s="61"/>
      <c r="E54" s="61"/>
      <c r="F54" s="61"/>
      <c r="G54" s="61"/>
      <c r="H54" s="61"/>
      <c r="I54" s="61"/>
      <c r="J54" s="61"/>
      <c r="K54" s="61"/>
      <c r="L54" s="61"/>
      <c r="M54" s="61"/>
      <c r="N54" s="61"/>
    </row>
    <row r="55" spans="1:24" ht="15.75" customHeight="1">
      <c r="A55" s="28"/>
      <c r="B55" s="29"/>
      <c r="C55" s="29"/>
      <c r="D55" s="29"/>
      <c r="E55" s="29"/>
      <c r="F55" s="29"/>
      <c r="G55" s="29"/>
    </row>
    <row r="56" spans="1:24" ht="15.75" customHeight="1">
      <c r="A56" s="28"/>
      <c r="B56" s="29"/>
      <c r="C56" s="29"/>
      <c r="D56" s="29"/>
      <c r="E56" s="29"/>
      <c r="F56" s="29"/>
      <c r="G56" s="29"/>
    </row>
    <row r="57" spans="1:24" ht="15" customHeight="1">
      <c r="A57" s="30"/>
      <c r="B57" s="59" t="s">
        <v>110</v>
      </c>
      <c r="C57" s="59"/>
      <c r="D57" s="31" t="s">
        <v>111</v>
      </c>
      <c r="E57" s="32"/>
      <c r="F57" s="32"/>
      <c r="G57"/>
    </row>
    <row r="58" spans="1:24" ht="15.75" customHeight="1">
      <c r="A58" s="28"/>
      <c r="B58" s="32"/>
      <c r="C58" s="32"/>
      <c r="E58" s="29"/>
      <c r="F58" s="29"/>
      <c r="G58" s="29"/>
    </row>
    <row r="59" spans="1:24" ht="15" customHeight="1">
      <c r="A59" s="30"/>
      <c r="B59" s="59" t="s">
        <v>112</v>
      </c>
      <c r="C59" s="59"/>
      <c r="D59" s="31" t="s">
        <v>113</v>
      </c>
      <c r="E59" s="32"/>
      <c r="F59" s="32"/>
      <c r="G59"/>
    </row>
    <row r="60" spans="1:24" ht="15" customHeight="1">
      <c r="A60" s="30"/>
      <c r="B60" s="52"/>
      <c r="C60" s="52"/>
      <c r="D60" s="31"/>
      <c r="E60" s="32"/>
      <c r="F60" s="32"/>
      <c r="G60"/>
    </row>
    <row r="61" spans="1:24" ht="15" customHeight="1">
      <c r="A61" s="30"/>
      <c r="B61" s="33" t="s">
        <v>115</v>
      </c>
      <c r="C61" s="33"/>
      <c r="D61" s="18" t="s">
        <v>114</v>
      </c>
      <c r="E61" s="32"/>
      <c r="F61" s="32"/>
      <c r="G61"/>
    </row>
    <row r="62" spans="1:24" ht="15" customHeight="1">
      <c r="A62" s="30"/>
      <c r="B62" s="33"/>
      <c r="C62" s="33"/>
      <c r="D62" s="18"/>
      <c r="E62" s="32"/>
      <c r="F62" s="32"/>
      <c r="G62"/>
    </row>
    <row r="63" spans="1:24" ht="15" customHeight="1">
      <c r="B63" s="33" t="s">
        <v>86</v>
      </c>
      <c r="C63" s="33"/>
      <c r="D63" s="18" t="s">
        <v>87</v>
      </c>
      <c r="E63" s="34"/>
      <c r="F63" s="19"/>
      <c r="G63" s="31"/>
    </row>
  </sheetData>
  <mergeCells count="15">
    <mergeCell ref="A6:N6"/>
    <mergeCell ref="A7:N7"/>
    <mergeCell ref="A8:N8"/>
    <mergeCell ref="B57:C57"/>
    <mergeCell ref="B59:C59"/>
    <mergeCell ref="B45:H45"/>
    <mergeCell ref="B47:N47"/>
    <mergeCell ref="B48:N48"/>
    <mergeCell ref="B54:N54"/>
    <mergeCell ref="B49:N49"/>
    <mergeCell ref="B50:N50"/>
    <mergeCell ref="B52:N52"/>
    <mergeCell ref="B46:N46"/>
    <mergeCell ref="B53:N53"/>
    <mergeCell ref="B51:X51"/>
  </mergeCells>
  <dataValidations xWindow="831" yWindow="305" count="4">
    <dataValidation allowBlank="1" showInputMessage="1" showErrorMessage="1" prompt="Введите краткую хар-ку на рус.языке" sqref="C42:C43 C12 C14"/>
    <dataValidation allowBlank="1" showInputMessage="1" showErrorMessage="1" prompt="Введите наименование на гос.языке" sqref="B42:B43 B59:C63 B45:B46 B17 D30:D37 C22 B23:C32"/>
    <dataValidation type="list" allowBlank="1" showInputMessage="1" showErrorMessage="1" sqref="D24:D29">
      <formula1>INDIRECT(#REF!)</formula1>
    </dataValidation>
    <dataValidation type="list" allowBlank="1" showInputMessage="1" showErrorMessage="1" sqref="D23">
      <formula1>INDIRECT(#REF!)</formula1>
    </dataValidation>
  </dataValidations>
  <pageMargins left="0" right="0" top="0.74803149606299213" bottom="0.74803149606299213" header="0.31496062992125984" footer="0.31496062992125984"/>
  <pageSetup paperSize="9" scale="66" orientation="landscape" horizontalDpi="180" verticalDpi="180" r:id="rId1"/>
  <rowBreaks count="1" manualBreakCount="1">
    <brk id="38" max="14"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2021-01-23T13:58:38Z</dcterms:modified>
</cp:coreProperties>
</file>