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Лист1!$A$11:$AB$23</definedName>
    <definedName name="_xlnm.Print_Area" localSheetId="0">Лист1!$A$1:$O$37</definedName>
  </definedNames>
  <calcPr calcId="124519" refMode="R1C1"/>
</workbook>
</file>

<file path=xl/calcChain.xml><?xml version="1.0" encoding="utf-8"?>
<calcChain xmlns="http://schemas.openxmlformats.org/spreadsheetml/2006/main">
  <c r="G17" i="1"/>
  <c r="G18"/>
  <c r="E20" l="1"/>
  <c r="G20" s="1"/>
  <c r="E16"/>
  <c r="E14"/>
  <c r="G14" s="1"/>
  <c r="E13"/>
  <c r="G13" s="1"/>
  <c r="E12"/>
  <c r="G12" s="1"/>
  <c r="G19"/>
  <c r="G21"/>
  <c r="G22"/>
  <c r="G23"/>
  <c r="G15"/>
  <c r="G16"/>
</calcChain>
</file>

<file path=xl/sharedStrings.xml><?xml version="1.0" encoding="utf-8"?>
<sst xmlns="http://schemas.openxmlformats.org/spreadsheetml/2006/main" count="76" uniqueCount="65">
  <si>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</si>
  <si>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</si>
  <si>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</si>
  <si>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</si>
  <si>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</si>
  <si>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</si>
  <si>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упаковка</t>
  </si>
  <si>
    <t>Кол-во</t>
  </si>
  <si>
    <t>Индикатор стерильности  120/45-1</t>
  </si>
  <si>
    <t>Индикатор стерильности  120/45-2 №1000</t>
  </si>
  <si>
    <t>Индикатор стерильности 132/20 № 1000</t>
  </si>
  <si>
    <t>Канюля для переферического внутривенного  доступа G-16</t>
  </si>
  <si>
    <t>канюля для переферического внутривенного  доступа G-16</t>
  </si>
  <si>
    <t>канюля для переферического в/в-го доступа G-18</t>
  </si>
  <si>
    <t>канюля для переферического в/в-го доступа G-20</t>
  </si>
  <si>
    <t>канюля для переферического в/в-го доступа G-22</t>
  </si>
  <si>
    <t>канюля для переферического в/в-го доступа G-24</t>
  </si>
  <si>
    <t>штука</t>
  </si>
  <si>
    <t>комплект</t>
  </si>
  <si>
    <t>Инфузионный трехходовой кран</t>
  </si>
  <si>
    <t>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</t>
  </si>
  <si>
    <t xml:space="preserve">Бумага крепированная </t>
  </si>
  <si>
    <t>синяя для паровой и воздушной  стерилизации, 1200*1200 №100</t>
  </si>
  <si>
    <t>Клеенка медицинская подкладная</t>
  </si>
  <si>
    <t>Клеенка подкладная резинотканевая предназначена для санитарно-гигиенических целей в качестве подкладочного непроницаемого материала и служит многократно. Клеенка вида А изготовлена на основе хлопчатобумажных тканей, ширина 1 метр</t>
  </si>
  <si>
    <t>Канюля для переферического внутривенного  доступа G-18</t>
  </si>
  <si>
    <t>Канюля для переферического внутривенного  доступа G-20</t>
  </si>
  <si>
    <t>Канюля для переферического внутривенного  доступа G-22</t>
  </si>
  <si>
    <t>Канюля для переферического внутривенного  доступа G-24</t>
  </si>
  <si>
    <t xml:space="preserve">Контейнер ЕДПО </t>
  </si>
  <si>
    <t xml:space="preserve">Полезный объем - 3 литра;
Полный объем - 5 литров;
Масса —- 1,1 кг;
Габаритные размеры — 315х206х125 мм;
Внутренние размеры — 208х164х107 мм;
Назначение: емкости-контейнеры полимерные ЕДПО предназначены для дезинфекции и предстерилизационной обработки медицинских изделий.
</t>
  </si>
  <si>
    <t xml:space="preserve">Полезный объем - 10 литра;
Полный объем - 5 литров;
Масса —- 1,1 кг;
Габаритные размеры — 315х206х125 мм;
Внутренние размеры — 208х164х107 мм;
Назначение: емкости-контейнеры полимерные ЕДПО предназначены для дезинфекции и предстерилизационной обработки медицинских изделий.
</t>
  </si>
  <si>
    <t>метр</t>
  </si>
  <si>
    <t>ТОО Казахстан Мед Дез</t>
  </si>
  <si>
    <t>ТОО Перформер Компани</t>
  </si>
  <si>
    <t>ТОО Формат НС</t>
  </si>
  <si>
    <t>ИП Zere Profit</t>
  </si>
  <si>
    <t>ТОО Арша</t>
  </si>
  <si>
    <t>ТОО Альянс</t>
  </si>
  <si>
    <t>ТОО ProfiMed.AST</t>
  </si>
  <si>
    <t>ТОО Сапа Мед Астана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</si>
  <si>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</si>
  <si>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</si>
  <si>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</si>
  <si>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</si>
  <si>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</si>
  <si>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</si>
  <si>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</si>
  <si>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г.Нур-Султан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</si>
  <si>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</si>
  <si>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</si>
  <si>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30.03.2021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</si>
  <si>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</si>
  <si>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</si>
  <si>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</si>
  <si>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</si>
  <si>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</si>
  <si>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</si>
  <si>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</si>
  <si>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№1,2,3,4,5 признать победителем ТОО "Арша", г. Кокшетау, мкр.Васильковский 12а на сумму 2 591 018,00 тенге</t>
  </si>
  <si>
    <t>По лоту №8 признать победителем ТОО "Казахстан Мед Дез", г. Нур-Султан, пр. Кабанбай батыра 46Б, НП2 на сумму 181 500,00 тенге</t>
  </si>
  <si>
    <t>По лоту №9 признать победителем ТОО "Формат НС", г. Нур-Султан, пр. Сарыарка 31/2, ВП24 на сумму 417 725,00 тенге</t>
  </si>
  <si>
    <t>По лоту №12 признать победителем ТОО "Zere Profit", Алматинская обл., Талгарский район, п. Талдыбулак, ул. Теберикова 57 на сумму 347 136,00 тенге</t>
  </si>
  <si>
    <t>По лотам №6,7,11 признать закуп несостоявшимся, ввиду не представления ценовых предложений потенциальными поставщиками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</si>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</sst>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horizontal="center"/>
    </xf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0" fontId="8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2" fillId="2" borderId="0" xfId="0" applyFont="1" applyFill="1"/>
    <xf numFmtId="0" fontId="8" fillId="2" borderId="0" xfId="0" applyNumberFormat="1" applyFont="1" applyFill="1" applyBorder="1" applyAlignment="1" applyProtection="1">
      <alignment horizontal="left" vertical="top" wrapText="1"/>
    </xf>
    <xf numFmtId="3" fontId="8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3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0" fillId="2" borderId="0" xfId="0" applyFill="1"/>
    <xf numFmtId="4" fontId="1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="64" zoomScaleNormal="88" zoomScaleSheetLayoutView="64" workbookViewId="0">
      <selection activeCell="H23" sqref="H23"/>
    </sheetView>
  </sheetViews>
  <sheetFormatPr defaultRowHeight="15"/>
  <cols>
    <col min="1" max="1" width="5.140625" customWidth="1"/>
    <col min="2" max="2" width="28.28515625" customWidth="1"/>
    <col min="3" max="3" width="54.140625" customWidth="1"/>
    <col min="4" max="4" width="12.28515625" customWidth="1"/>
    <col min="5" max="5" width="8.28515625" customWidth="1"/>
    <col min="6" max="6" width="10.42578125" customWidth="1"/>
    <col min="7" max="7" width="13.5703125" customWidth="1"/>
    <col min="8" max="8" width="12.42578125" customWidth="1"/>
    <col min="9" max="9" width="13.28515625" customWidth="1"/>
    <col min="11" max="11" width="10.42578125" customWidth="1"/>
    <col min="12" max="12" width="11" customWidth="1"/>
    <col min="14" max="15" width="10.7109375" customWidth="1"/>
  </cols>
  <sheetData>
    <row r="1" spans="1:28" s="3" customFormat="1" ht="15.75">
      <c r="C1" s="27" t="s">
        <v>41</v>
      </c>
      <c r="D1" s="28"/>
      <c r="J1" s="31"/>
      <c r="K1" s="29" t="s">
        <v>42</v>
      </c>
      <c r="M1" s="2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4"/>
    </row>
    <row r="2" spans="1:28" s="3" customFormat="1" ht="31.5" customHeight="1">
      <c r="C2" s="27" t="s">
        <v>43</v>
      </c>
      <c r="D2" s="28"/>
      <c r="J2" s="31"/>
      <c r="K2" s="32" t="s">
        <v>44</v>
      </c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4"/>
    </row>
    <row r="3" spans="1:28" s="3" customFormat="1" ht="15.75">
      <c r="C3" s="27" t="s">
        <v>45</v>
      </c>
      <c r="D3" s="28"/>
      <c r="J3" s="31"/>
      <c r="K3" s="33" t="s">
        <v>46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4"/>
    </row>
    <row r="4" spans="1:28" s="3" customFormat="1" ht="15.75">
      <c r="C4" s="27" t="s">
        <v>41</v>
      </c>
      <c r="D4" s="28"/>
      <c r="J4" s="31"/>
      <c r="K4" s="33" t="s">
        <v>47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4"/>
    </row>
    <row r="5" spans="1:28" s="3" customFormat="1" ht="15.75">
      <c r="A5" s="8"/>
      <c r="C5" s="8"/>
      <c r="D5" s="9"/>
      <c r="E5" s="8"/>
      <c r="F5" s="29"/>
      <c r="G5" s="8"/>
      <c r="H5" s="31"/>
      <c r="J5" s="10"/>
      <c r="K5" s="10"/>
      <c r="L5" s="10"/>
      <c r="M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4"/>
    </row>
    <row r="6" spans="1:28" s="3" customFormat="1" ht="15.75">
      <c r="A6" s="8"/>
      <c r="C6" s="8"/>
      <c r="D6" s="9"/>
      <c r="E6" s="8"/>
      <c r="F6" s="29"/>
      <c r="G6" s="8"/>
      <c r="H6" s="31"/>
      <c r="J6" s="10"/>
      <c r="K6" s="10"/>
      <c r="L6" s="10"/>
      <c r="M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4"/>
    </row>
    <row r="7" spans="1:28">
      <c r="A7" s="34" t="s">
        <v>49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28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28">
      <c r="D9" s="35"/>
    </row>
    <row r="10" spans="1:28" s="36" customFormat="1">
      <c r="A10" s="37" t="s">
        <v>48</v>
      </c>
      <c r="B10" s="37"/>
      <c r="C10" s="38"/>
      <c r="D10" s="35"/>
      <c r="N10" s="39" t="s">
        <v>51</v>
      </c>
      <c r="O10" s="39"/>
    </row>
    <row r="11" spans="1:28" ht="57">
      <c r="A11" s="1" t="s">
        <v>1</v>
      </c>
      <c r="B11" s="1" t="s">
        <v>0</v>
      </c>
      <c r="C11" s="1" t="s">
        <v>2</v>
      </c>
      <c r="D11" s="1" t="s">
        <v>3</v>
      </c>
      <c r="E11" s="1" t="s">
        <v>7</v>
      </c>
      <c r="F11" s="1" t="s">
        <v>4</v>
      </c>
      <c r="G11" s="1" t="s">
        <v>5</v>
      </c>
      <c r="H11" s="1" t="s">
        <v>33</v>
      </c>
      <c r="I11" s="1" t="s">
        <v>34</v>
      </c>
      <c r="J11" s="1" t="s">
        <v>35</v>
      </c>
      <c r="K11" s="1" t="s">
        <v>36</v>
      </c>
      <c r="L11" s="1" t="s">
        <v>37</v>
      </c>
      <c r="M11" s="25" t="s">
        <v>38</v>
      </c>
      <c r="N11" s="25" t="s">
        <v>39</v>
      </c>
      <c r="O11" s="25" t="s">
        <v>40</v>
      </c>
    </row>
    <row r="12" spans="1:28" ht="32.25" customHeight="1">
      <c r="A12" s="5">
        <v>1</v>
      </c>
      <c r="B12" s="13" t="s">
        <v>11</v>
      </c>
      <c r="C12" s="13" t="s">
        <v>12</v>
      </c>
      <c r="D12" s="16" t="s">
        <v>17</v>
      </c>
      <c r="E12" s="15">
        <f>1100*70%</f>
        <v>770</v>
      </c>
      <c r="F12" s="2">
        <v>66.900000000000006</v>
      </c>
      <c r="G12" s="2">
        <f t="shared" ref="G12:G23" si="0">E12*F12</f>
        <v>51513.000000000007</v>
      </c>
      <c r="H12" s="2"/>
      <c r="I12" s="2">
        <v>66.7</v>
      </c>
      <c r="J12" s="2"/>
      <c r="K12" s="2"/>
      <c r="L12" s="26">
        <v>61</v>
      </c>
      <c r="M12" s="2">
        <v>66.5</v>
      </c>
      <c r="N12" s="2"/>
      <c r="O12" s="2"/>
    </row>
    <row r="13" spans="1:28" ht="26.25" customHeight="1">
      <c r="A13" s="5">
        <v>2</v>
      </c>
      <c r="B13" s="13" t="s">
        <v>25</v>
      </c>
      <c r="C13" s="13" t="s">
        <v>13</v>
      </c>
      <c r="D13" s="16" t="s">
        <v>17</v>
      </c>
      <c r="E13" s="15">
        <f>15700*70%</f>
        <v>10990</v>
      </c>
      <c r="F13" s="2">
        <v>66.8</v>
      </c>
      <c r="G13" s="2">
        <f t="shared" si="0"/>
        <v>734132</v>
      </c>
      <c r="H13" s="2"/>
      <c r="I13" s="2">
        <v>66.7</v>
      </c>
      <c r="J13" s="2"/>
      <c r="K13" s="2"/>
      <c r="L13" s="26">
        <v>61</v>
      </c>
      <c r="M13" s="2">
        <v>66.5</v>
      </c>
      <c r="N13" s="25"/>
      <c r="O13" s="25"/>
    </row>
    <row r="14" spans="1:28" ht="28.5" customHeight="1">
      <c r="A14" s="5">
        <v>3</v>
      </c>
      <c r="B14" s="13" t="s">
        <v>26</v>
      </c>
      <c r="C14" s="13" t="s">
        <v>14</v>
      </c>
      <c r="D14" s="16" t="s">
        <v>17</v>
      </c>
      <c r="E14" s="15">
        <f>3400*70%</f>
        <v>2380</v>
      </c>
      <c r="F14" s="2">
        <v>66.8</v>
      </c>
      <c r="G14" s="2">
        <f t="shared" si="0"/>
        <v>158984</v>
      </c>
      <c r="H14" s="2"/>
      <c r="I14" s="2">
        <v>66.7</v>
      </c>
      <c r="J14" s="2"/>
      <c r="K14" s="2"/>
      <c r="L14" s="26">
        <v>61</v>
      </c>
      <c r="M14" s="2">
        <v>66.5</v>
      </c>
      <c r="N14" s="2"/>
      <c r="O14" s="2"/>
    </row>
    <row r="15" spans="1:28" ht="26.25" customHeight="1">
      <c r="A15" s="5">
        <v>4</v>
      </c>
      <c r="B15" s="13" t="s">
        <v>27</v>
      </c>
      <c r="C15" s="13" t="s">
        <v>15</v>
      </c>
      <c r="D15" s="16" t="s">
        <v>17</v>
      </c>
      <c r="E15" s="15">
        <v>1050</v>
      </c>
      <c r="F15" s="2">
        <v>66.8</v>
      </c>
      <c r="G15" s="2">
        <f t="shared" si="0"/>
        <v>70140</v>
      </c>
      <c r="H15" s="2"/>
      <c r="I15" s="2">
        <v>66.7</v>
      </c>
      <c r="J15" s="2"/>
      <c r="K15" s="2"/>
      <c r="L15" s="26">
        <v>61</v>
      </c>
      <c r="M15" s="2">
        <v>66.5</v>
      </c>
      <c r="N15" s="25"/>
      <c r="O15" s="25"/>
    </row>
    <row r="16" spans="1:28" ht="28.5" customHeight="1">
      <c r="A16" s="5">
        <v>5</v>
      </c>
      <c r="B16" s="13" t="s">
        <v>28</v>
      </c>
      <c r="C16" s="13" t="s">
        <v>16</v>
      </c>
      <c r="D16" s="16" t="s">
        <v>17</v>
      </c>
      <c r="E16" s="15">
        <f>12000*70%</f>
        <v>8400</v>
      </c>
      <c r="F16" s="2">
        <v>91</v>
      </c>
      <c r="G16" s="2">
        <f t="shared" si="0"/>
        <v>764400</v>
      </c>
      <c r="H16" s="2"/>
      <c r="I16" s="2">
        <v>72</v>
      </c>
      <c r="J16" s="2"/>
      <c r="K16" s="1"/>
      <c r="L16" s="26">
        <v>61</v>
      </c>
      <c r="M16" s="2">
        <v>75</v>
      </c>
      <c r="N16" s="2">
        <v>75</v>
      </c>
      <c r="O16" s="2">
        <v>88</v>
      </c>
    </row>
    <row r="17" spans="1:28" s="59" customFormat="1" ht="26.25" customHeight="1">
      <c r="A17" s="5">
        <v>6</v>
      </c>
      <c r="B17" s="13" t="s">
        <v>8</v>
      </c>
      <c r="C17" s="13" t="s">
        <v>9</v>
      </c>
      <c r="D17" s="61" t="s">
        <v>18</v>
      </c>
      <c r="E17" s="62">
        <v>2</v>
      </c>
      <c r="F17" s="14">
        <v>4600</v>
      </c>
      <c r="G17" s="14">
        <f t="shared" si="0"/>
        <v>9200</v>
      </c>
      <c r="H17" s="14"/>
      <c r="I17" s="14"/>
      <c r="J17" s="14"/>
      <c r="K17" s="14"/>
      <c r="L17" s="14"/>
      <c r="M17" s="63"/>
      <c r="N17" s="25"/>
      <c r="O17" s="25"/>
    </row>
    <row r="18" spans="1:28" s="59" customFormat="1" ht="30.75" customHeight="1">
      <c r="A18" s="5">
        <v>7</v>
      </c>
      <c r="B18" s="13" t="s">
        <v>10</v>
      </c>
      <c r="C18" s="13" t="s">
        <v>10</v>
      </c>
      <c r="D18" s="61" t="s">
        <v>18</v>
      </c>
      <c r="E18" s="62">
        <v>2</v>
      </c>
      <c r="F18" s="14">
        <v>4600</v>
      </c>
      <c r="G18" s="14">
        <f t="shared" si="0"/>
        <v>9200</v>
      </c>
      <c r="H18" s="14"/>
      <c r="I18" s="14"/>
      <c r="J18" s="14"/>
      <c r="K18" s="14"/>
      <c r="L18" s="14"/>
      <c r="M18" s="63"/>
      <c r="N18" s="14"/>
      <c r="O18" s="14"/>
    </row>
    <row r="19" spans="1:28" ht="27" customHeight="1">
      <c r="A19" s="5">
        <v>8</v>
      </c>
      <c r="B19" s="19" t="s">
        <v>21</v>
      </c>
      <c r="C19" s="19" t="s">
        <v>22</v>
      </c>
      <c r="D19" s="16" t="s">
        <v>6</v>
      </c>
      <c r="E19" s="15">
        <v>11</v>
      </c>
      <c r="F19" s="2">
        <v>16700</v>
      </c>
      <c r="G19" s="2">
        <f>E19*F19</f>
        <v>183700</v>
      </c>
      <c r="H19" s="26">
        <v>16500</v>
      </c>
      <c r="I19" s="1"/>
      <c r="J19" s="1"/>
      <c r="K19" s="2"/>
      <c r="L19" s="2"/>
      <c r="M19" s="24"/>
      <c r="N19" s="25"/>
      <c r="O19" s="25"/>
    </row>
    <row r="20" spans="1:28" ht="39" customHeight="1">
      <c r="A20" s="5">
        <v>9</v>
      </c>
      <c r="B20" s="17" t="s">
        <v>19</v>
      </c>
      <c r="C20" s="18" t="s">
        <v>20</v>
      </c>
      <c r="D20" s="16" t="s">
        <v>17</v>
      </c>
      <c r="E20" s="15">
        <f>3850*70%</f>
        <v>2695</v>
      </c>
      <c r="F20" s="2">
        <v>314</v>
      </c>
      <c r="G20" s="2">
        <f t="shared" si="0"/>
        <v>846230</v>
      </c>
      <c r="H20" s="2"/>
      <c r="I20" s="2"/>
      <c r="J20" s="26">
        <v>155</v>
      </c>
      <c r="K20" s="2"/>
      <c r="L20" s="2"/>
      <c r="M20" s="24"/>
      <c r="N20" s="2"/>
      <c r="O20" s="2"/>
    </row>
    <row r="21" spans="1:28" ht="36.75" customHeight="1">
      <c r="A21" s="5">
        <v>10</v>
      </c>
      <c r="B21" s="20" t="s">
        <v>23</v>
      </c>
      <c r="C21" s="20" t="s">
        <v>24</v>
      </c>
      <c r="D21" s="21" t="s">
        <v>32</v>
      </c>
      <c r="E21" s="12">
        <v>1500</v>
      </c>
      <c r="F21" s="14">
        <v>550</v>
      </c>
      <c r="G21" s="2">
        <f t="shared" si="0"/>
        <v>825000</v>
      </c>
      <c r="H21" s="2"/>
      <c r="I21" s="1"/>
      <c r="J21" s="2"/>
      <c r="K21" s="1"/>
      <c r="L21" s="26">
        <v>529</v>
      </c>
      <c r="M21" s="24"/>
      <c r="N21" s="25"/>
      <c r="O21" s="25"/>
    </row>
    <row r="22" spans="1:28" s="59" customFormat="1" ht="41.25" customHeight="1">
      <c r="A22" s="5">
        <v>11</v>
      </c>
      <c r="B22" s="20" t="s">
        <v>29</v>
      </c>
      <c r="C22" s="22" t="s">
        <v>30</v>
      </c>
      <c r="D22" s="64" t="s">
        <v>17</v>
      </c>
      <c r="E22" s="65">
        <v>33</v>
      </c>
      <c r="F22" s="14">
        <v>3900</v>
      </c>
      <c r="G22" s="14">
        <f t="shared" si="0"/>
        <v>128700</v>
      </c>
      <c r="H22" s="14"/>
      <c r="I22" s="14"/>
      <c r="J22" s="14"/>
      <c r="K22" s="14"/>
      <c r="L22" s="14"/>
      <c r="M22" s="63"/>
      <c r="N22" s="14"/>
      <c r="O22" s="14"/>
    </row>
    <row r="23" spans="1:28" ht="40.5" customHeight="1">
      <c r="A23" s="5">
        <v>12</v>
      </c>
      <c r="B23" s="19" t="s">
        <v>29</v>
      </c>
      <c r="C23" s="7" t="s">
        <v>31</v>
      </c>
      <c r="D23" s="23" t="s">
        <v>17</v>
      </c>
      <c r="E23" s="12">
        <v>32</v>
      </c>
      <c r="F23" s="14">
        <v>12075</v>
      </c>
      <c r="G23" s="2">
        <f t="shared" si="0"/>
        <v>386400</v>
      </c>
      <c r="H23" s="2"/>
      <c r="I23" s="1"/>
      <c r="J23" s="2"/>
      <c r="K23" s="26">
        <v>10848</v>
      </c>
      <c r="L23" s="2">
        <v>11204</v>
      </c>
      <c r="M23" s="24"/>
      <c r="N23" s="25"/>
      <c r="O23" s="25"/>
    </row>
    <row r="24" spans="1:28" s="59" customFormat="1">
      <c r="A24" s="11"/>
      <c r="B24" s="6"/>
      <c r="C24" s="6"/>
      <c r="H24" s="60"/>
    </row>
    <row r="25" spans="1:28" s="3" customFormat="1">
      <c r="A25" s="8"/>
      <c r="B25" s="40" t="s">
        <v>52</v>
      </c>
      <c r="C25" s="40"/>
      <c r="D25" s="40"/>
      <c r="E25" s="40"/>
      <c r="F25" s="40"/>
      <c r="G25" s="40"/>
      <c r="H25" s="40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8" s="3" customFormat="1">
      <c r="A26" s="10">
        <v>1</v>
      </c>
      <c r="B26" s="40" t="s">
        <v>59</v>
      </c>
      <c r="C26" s="42"/>
      <c r="D26" s="42"/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4"/>
      <c r="AA26" s="43"/>
    </row>
    <row r="27" spans="1:28" s="3" customFormat="1">
      <c r="A27" s="10">
        <v>2</v>
      </c>
      <c r="B27" s="40" t="s">
        <v>60</v>
      </c>
      <c r="C27" s="42"/>
      <c r="D27" s="42"/>
      <c r="E27" s="42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4"/>
      <c r="AA27" s="43"/>
    </row>
    <row r="28" spans="1:28" s="3" customFormat="1">
      <c r="A28" s="10">
        <v>3</v>
      </c>
      <c r="B28" s="40" t="s">
        <v>61</v>
      </c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43"/>
    </row>
    <row r="29" spans="1:28" s="3" customFormat="1">
      <c r="A29" s="10">
        <v>4</v>
      </c>
      <c r="B29" s="40" t="s">
        <v>62</v>
      </c>
      <c r="C29" s="42"/>
      <c r="D29" s="42"/>
      <c r="E29" s="42"/>
      <c r="F29" s="42"/>
      <c r="G29" s="42"/>
      <c r="H29" s="42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  <c r="AA29" s="43"/>
    </row>
    <row r="30" spans="1:28" s="3" customFormat="1" ht="17.25" customHeight="1">
      <c r="A30" s="10">
        <v>5</v>
      </c>
      <c r="B30" s="40" t="s">
        <v>63</v>
      </c>
      <c r="C30" s="40"/>
      <c r="D30" s="40"/>
      <c r="E30" s="40"/>
      <c r="F30" s="40"/>
      <c r="G30" s="40"/>
      <c r="H30" s="40"/>
      <c r="I30" s="40"/>
      <c r="J30" s="4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8" s="3" customFormat="1" ht="17.25" customHeight="1">
      <c r="A31" s="10">
        <v>6</v>
      </c>
      <c r="B31" s="40" t="s">
        <v>64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8" s="3" customFormat="1">
      <c r="D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"/>
    </row>
    <row r="33" spans="1:28" s="3" customFormat="1" ht="15" customHeight="1">
      <c r="A33" s="45"/>
      <c r="B33" s="46" t="s">
        <v>53</v>
      </c>
      <c r="C33" s="46"/>
      <c r="D33" s="46"/>
      <c r="E33" s="47" t="s">
        <v>54</v>
      </c>
      <c r="F33" s="48"/>
      <c r="G33" s="4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"/>
    </row>
    <row r="34" spans="1:28" s="3" customFormat="1">
      <c r="A34" s="45"/>
      <c r="B34" s="50"/>
      <c r="C34" s="50"/>
      <c r="D34" s="51"/>
      <c r="E34" s="51"/>
      <c r="F34" s="4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"/>
    </row>
    <row r="35" spans="1:28" s="3" customFormat="1">
      <c r="A35" s="45"/>
      <c r="B35" s="46" t="s">
        <v>55</v>
      </c>
      <c r="C35" s="46"/>
      <c r="D35" s="52"/>
      <c r="E35" s="47" t="s">
        <v>56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"/>
    </row>
    <row r="36" spans="1:28" s="3" customFormat="1">
      <c r="A36" s="53"/>
      <c r="B36" s="27"/>
      <c r="C36" s="27"/>
      <c r="D36" s="54"/>
      <c r="E36" s="27"/>
      <c r="H36" s="55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6"/>
      <c r="Z36" s="49"/>
      <c r="AA36" s="49"/>
      <c r="AB36" s="4"/>
    </row>
    <row r="37" spans="1:28" s="3" customFormat="1">
      <c r="A37" s="57"/>
      <c r="B37" s="27" t="s">
        <v>57</v>
      </c>
      <c r="C37" s="27"/>
      <c r="D37" s="54"/>
      <c r="E37" s="27" t="s">
        <v>58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4"/>
    </row>
  </sheetData>
  <autoFilter ref="A11:AB23"/>
  <mergeCells count="14">
    <mergeCell ref="B30:J30"/>
    <mergeCell ref="B33:D33"/>
    <mergeCell ref="B35:C35"/>
    <mergeCell ref="B27:I27"/>
    <mergeCell ref="B28:I28"/>
    <mergeCell ref="B29:I29"/>
    <mergeCell ref="B31:O31"/>
    <mergeCell ref="K2:O2"/>
    <mergeCell ref="N10:O10"/>
    <mergeCell ref="A10:B10"/>
    <mergeCell ref="A8:O8"/>
    <mergeCell ref="A7:O7"/>
    <mergeCell ref="B25:I25"/>
    <mergeCell ref="B26:I26"/>
  </mergeCells>
  <dataValidations count="1">
    <dataValidation allowBlank="1" showInputMessage="1" showErrorMessage="1" prompt="Введите наименование на гос.языке" sqref="C34:C37 B33:B37 B25:B31"/>
  </dataValidations>
  <pageMargins left="0.70866141732283472" right="0.70866141732283472" top="0.74803149606299213" bottom="0.74803149606299213" header="0.31496062992125984" footer="0.31496062992125984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2021-03-30T05:41:42Z</dcterms:modified>
</cp:coreProperties>
</file>