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2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2" i="1"/>
  <c r="H151" i="1"/>
  <c r="H150" i="1"/>
  <c r="H149" i="1"/>
  <c r="H148" i="1"/>
  <c r="H147" i="1"/>
  <c r="H145" i="1"/>
  <c r="H144" i="1"/>
  <c r="H142" i="1"/>
  <c r="H141" i="1"/>
  <c r="H140" i="1"/>
  <c r="F153" i="1"/>
  <c r="H153" i="1" s="1"/>
  <c r="F146" i="1"/>
  <c r="H146" i="1" s="1"/>
  <c r="F138" i="1"/>
  <c r="F133" i="1"/>
  <c r="F117" i="1"/>
  <c r="F68" i="1"/>
  <c r="F63" i="1"/>
  <c r="F62" i="1"/>
  <c r="F60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5" i="1"/>
  <c r="H96" i="1"/>
  <c r="H97" i="1"/>
  <c r="H98" i="1"/>
  <c r="H99" i="1"/>
  <c r="H100" i="1"/>
  <c r="H101" i="1"/>
  <c r="H102" i="1"/>
  <c r="H104" i="1"/>
  <c r="H105" i="1"/>
  <c r="H106" i="1"/>
  <c r="H108" i="1"/>
  <c r="H109" i="1"/>
  <c r="H110" i="1"/>
  <c r="H111" i="1"/>
  <c r="H112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3" i="1"/>
  <c r="H134" i="1"/>
  <c r="H135" i="1"/>
  <c r="H136" i="1"/>
  <c r="H137" i="1"/>
  <c r="H138" i="1"/>
  <c r="H13" i="1"/>
</calcChain>
</file>

<file path=xl/comments1.xml><?xml version="1.0" encoding="utf-8"?>
<comments xmlns="http://schemas.openxmlformats.org/spreadsheetml/2006/main">
  <authors>
    <author>Автор</author>
  </authors>
  <commentList>
    <comment ref="M155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за 1 шт</t>
        </r>
      </text>
    </comment>
    <comment ref="M159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за 1 шт</t>
        </r>
      </text>
    </comment>
  </commentList>
</comments>
</file>

<file path=xl/sharedStrings.xml><?xml version="1.0" encoding="utf-8"?>
<sst xmlns="http://schemas.openxmlformats.org/spreadsheetml/2006/main" count="687" uniqueCount="388">
  <si>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</si>
  <si>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</si>
  <si>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</si>
  <si>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</si>
  <si>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</si>
  <si>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</si>
  <si>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</si>
  <si>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</si>
  <si>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</si>
  <si>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</si>
  <si>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</si>
  <si>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</si>
  <si>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</si>
  <si>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</si>
  <si>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</si>
  <si>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</si>
  <si>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</si>
  <si>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шт</t>
  </si>
  <si>
    <t>"___" _______________ 2021г.</t>
  </si>
  <si>
    <t>1.</t>
  </si>
  <si>
    <t>2.</t>
  </si>
  <si>
    <t>3.</t>
  </si>
  <si>
    <t>ТОО "Формат НС"</t>
  </si>
  <si>
    <t>4.</t>
  </si>
  <si>
    <t>5.</t>
  </si>
  <si>
    <t>6.</t>
  </si>
  <si>
    <t>упаковка</t>
  </si>
  <si>
    <t>кг</t>
  </si>
  <si>
    <t>флакон</t>
  </si>
  <si>
    <t>набор</t>
  </si>
  <si>
    <t>упак</t>
  </si>
  <si>
    <t xml:space="preserve">ИП BMLG.KZ </t>
  </si>
  <si>
    <t>ТОО "Лаборо"</t>
  </si>
  <si>
    <t>ТОО "БионМедСервис"</t>
  </si>
  <si>
    <t>ТОО "Sau Med Group"</t>
  </si>
  <si>
    <t>ТОО "Asterafarm"</t>
  </si>
  <si>
    <t>Анализатор кислотно-щелочного баланса и электролитов Rapid Lab 348:</t>
  </si>
  <si>
    <t>Бумага для принтера</t>
  </si>
  <si>
    <t>5 рулонов в упаковке</t>
  </si>
  <si>
    <t>Упаковка буферов (Buffer pack)</t>
  </si>
  <si>
    <t>4 штуки в упаковке</t>
  </si>
  <si>
    <t>Wash /SD pack</t>
  </si>
  <si>
    <t>моющий раствор</t>
  </si>
  <si>
    <t>4*450мл</t>
  </si>
  <si>
    <t xml:space="preserve"> Рабочий раствор для заполнения электроды Na K Ca Cl</t>
  </si>
  <si>
    <t>Рабочий раствор для заполнения электрод Рн</t>
  </si>
  <si>
    <t>депротеинизирующий раствор</t>
  </si>
  <si>
    <t>10*2мл</t>
  </si>
  <si>
    <t>Калий электрод</t>
  </si>
  <si>
    <t>натрий электрод</t>
  </si>
  <si>
    <t>Рн электрод</t>
  </si>
  <si>
    <t>хлор электрод</t>
  </si>
  <si>
    <t>RAPIDQC COMPLETE LEVEL 1  30*2,5 МЛ</t>
  </si>
  <si>
    <t>Контроль качества</t>
  </si>
  <si>
    <t>RAPIDQC COMPLETE LEVEL 2 30*2,5 МЛ</t>
  </si>
  <si>
    <t>RAPIDQC COMPLETE LEVEL3 ,  30*2,5 МЛ</t>
  </si>
  <si>
    <t xml:space="preserve">Кондиционирующий раствор 5 шт </t>
  </si>
  <si>
    <t>Cjnditioning Solution</t>
  </si>
  <si>
    <t>5*2мл</t>
  </si>
  <si>
    <t>Комплект трубок насоса подачи пробы и реактивов</t>
  </si>
  <si>
    <t>1 штука</t>
  </si>
  <si>
    <t>Реагенты и расходный материал к анализатору Dimension X- pand:</t>
  </si>
  <si>
    <t xml:space="preserve"> BUN - Urea Nitrogen  4 Flexes 480      </t>
  </si>
  <si>
    <t>реагенты для  определения мочевины</t>
  </si>
  <si>
    <t>4 флекса 480</t>
  </si>
  <si>
    <t xml:space="preserve">CREA – Creatinine </t>
  </si>
  <si>
    <t>реагент для определения креатинина</t>
  </si>
  <si>
    <t>AHDL-HDL-COLESTEROL 8 Flexes 240</t>
  </si>
  <si>
    <t xml:space="preserve">реагенты для  определения холестерина высокой  плотности </t>
  </si>
  <si>
    <t>AHDL-HDL-COLESTEROL 8 флексов 240</t>
  </si>
  <si>
    <t>ALDL-LDL-COLESTEROL 4 Flexes 120</t>
  </si>
  <si>
    <t>реагенты для  определения мнизкой плотности</t>
  </si>
  <si>
    <t>ALDL-LDL-COLESTEROL 4 флекса  120</t>
  </si>
  <si>
    <t xml:space="preserve">CHOL – Cholesterol  8 Flexes 480        </t>
  </si>
  <si>
    <t>реагенты для  определенияхолестерина</t>
  </si>
  <si>
    <t xml:space="preserve">   CHOL – Cholesterol  8 Flexes 480        </t>
  </si>
  <si>
    <t xml:space="preserve">ALB – Albumin </t>
  </si>
  <si>
    <t>реагенты для  определения альбумина</t>
  </si>
  <si>
    <t>4 Flexes 480</t>
  </si>
  <si>
    <t xml:space="preserve">GLUC - Glucose </t>
  </si>
  <si>
    <t>4 Flexes1440</t>
  </si>
  <si>
    <t xml:space="preserve">TBI - Total Bilirubin </t>
  </si>
  <si>
    <t>8 Flexes 480</t>
  </si>
  <si>
    <t>DBIL - Direct Bilirubin - OLD</t>
  </si>
  <si>
    <t>8 Flexes 320</t>
  </si>
  <si>
    <t xml:space="preserve">TP - Total Protein </t>
  </si>
  <si>
    <t xml:space="preserve">TGL - Triglyceride </t>
  </si>
  <si>
    <t xml:space="preserve">ALP - Alkaline Phosphatase </t>
  </si>
  <si>
    <t>4 Flexes 360</t>
  </si>
  <si>
    <t xml:space="preserve">ALT - ALT/GPT </t>
  </si>
  <si>
    <t>4 Flexes 240</t>
  </si>
  <si>
    <t xml:space="preserve">AMY - Alpha-Amylase </t>
  </si>
  <si>
    <t xml:space="preserve">AST - AST/GOT </t>
  </si>
  <si>
    <t xml:space="preserve">LDH- Lactate Degydrogenaze </t>
  </si>
  <si>
    <t>LDH- Lactate Degydrogenaze 4 Flexes 480</t>
  </si>
  <si>
    <t xml:space="preserve">Cuvette cartridge  1 Cartridge 12000       </t>
  </si>
  <si>
    <t>расходный материал</t>
  </si>
  <si>
    <t xml:space="preserve">1,5 ml sample cups with lids  1000 Cups          </t>
  </si>
  <si>
    <t xml:space="preserve">Thermal printer paper  4 Rolls        </t>
  </si>
  <si>
    <t>Empty flexes</t>
  </si>
  <si>
    <t>набор пустых картреджей</t>
  </si>
  <si>
    <t>Мультикуал 1</t>
  </si>
  <si>
    <t>системные контроли</t>
  </si>
  <si>
    <t>Мультикуал 2</t>
  </si>
  <si>
    <t>CHEM I calibrator - калибратор CHEM I(CA, CREA, GLU, LA, BUN, URCA)</t>
  </si>
  <si>
    <t xml:space="preserve">калибратор </t>
  </si>
  <si>
    <t>2 x 3 x 2 мл</t>
  </si>
  <si>
    <t>CHEM II calibrator - - калибратор CHEM I(MG, PHOS, TGL)</t>
  </si>
  <si>
    <t>2 x 3 x 1,2 мл</t>
  </si>
  <si>
    <t>AHDL calibrator-Калибратор</t>
  </si>
  <si>
    <t>2 x 3 x 1 мл</t>
  </si>
  <si>
    <t xml:space="preserve">ALDL calibrator </t>
  </si>
  <si>
    <t>CHOL calibrator-Калибратор CHOL</t>
  </si>
  <si>
    <t>TBI/DBI calibrator -Калибратор</t>
  </si>
  <si>
    <t>TP/ALB calibrator- Калибратор</t>
  </si>
  <si>
    <t>Enzyme verifier - калибратор (ALP, AMY, GGT, AST, ALT, LDH)</t>
  </si>
  <si>
    <t xml:space="preserve"> Биохимический анализатор «Сobas integra 400»  </t>
  </si>
  <si>
    <t>Альбумин  ALB Gen.2</t>
  </si>
  <si>
    <t>альбумин</t>
  </si>
  <si>
    <t>Альбумин  ALB Gen.2на 300 опр</t>
  </si>
  <si>
    <t>ALT</t>
  </si>
  <si>
    <t>АЛТ</t>
  </si>
  <si>
    <t>ALT на 500 опр</t>
  </si>
  <si>
    <t xml:space="preserve">Amylase Р </t>
  </si>
  <si>
    <t xml:space="preserve">Альфа-амилаза панкреатическая </t>
  </si>
  <si>
    <t>Amylase Р на 300 опр</t>
  </si>
  <si>
    <t>ASTL Аспартатаминотрансфераза</t>
  </si>
  <si>
    <t>АСТ</t>
  </si>
  <si>
    <t>ASTL на 500 опр</t>
  </si>
  <si>
    <t>Bil-D</t>
  </si>
  <si>
    <t>билирубин прямой</t>
  </si>
  <si>
    <t>Bil-D на 350 опр</t>
  </si>
  <si>
    <t>Bil- TS,250 тестов</t>
  </si>
  <si>
    <t>билирубин общий</t>
  </si>
  <si>
    <t>Bilirubin T на 250 опр</t>
  </si>
  <si>
    <t>Crea Jaffé</t>
  </si>
  <si>
    <t xml:space="preserve">креатинин </t>
  </si>
  <si>
    <t>Crea Jaffе На 700 тестов</t>
  </si>
  <si>
    <t>Glucose GLUCL на 800 тестов</t>
  </si>
  <si>
    <t>глюкоза</t>
  </si>
  <si>
    <t>GlucoseGLUCL на 800 тестов</t>
  </si>
  <si>
    <t>Общий белок TP2 на 300 тестов</t>
  </si>
  <si>
    <t>общий белок</t>
  </si>
  <si>
    <t>Ureal 500 tests</t>
  </si>
  <si>
    <t>мочевина</t>
  </si>
  <si>
    <t>Общий белок  в
моче ген.3 на 150 тестов</t>
  </si>
  <si>
    <t>Калибратор белков мочи Calibrator f.a.s TPUC 5*1
мл Cobas Integra</t>
  </si>
  <si>
    <t>Контроли для альбумина турбодиметрического в
моче: норма Precinorm PUC в уп.4 фл по 3 мл</t>
  </si>
  <si>
    <t>Контроли для альбумина турбодиметрического в
моче: патология Precipath PUC в уп.4 фл по 3 мл.
Cobas</t>
  </si>
  <si>
    <t xml:space="preserve"> С-реактивный белок CRP
LX на 250 тестов 4 ген.</t>
  </si>
  <si>
    <t>Калибратор для протеинов Calibrator f.a.s. Proteins
в уп. 5 фл. По 1 мл. Cobas Integra</t>
  </si>
  <si>
    <t>Кассета Cobas Integra:Щелочная Фосфотаза на  400 тестов</t>
  </si>
  <si>
    <t>ЛПВП, 350</t>
  </si>
  <si>
    <t>Кассета ЛПВП на 350 тестов из анализатора Cobas Integra 400</t>
  </si>
  <si>
    <t>ЛПНП, 200</t>
  </si>
  <si>
    <t>ЛПНП на 200 тестов из анализатора Cobas Integra 400</t>
  </si>
  <si>
    <t>холестерин,400</t>
  </si>
  <si>
    <t>Кассета холестерин 400 тестов из анализатора Cobas Integra 400</t>
  </si>
  <si>
    <t>РФ, 100</t>
  </si>
  <si>
    <t>Кассета Cobas Integra:  РФ на 100 тестов</t>
  </si>
  <si>
    <t>РФ, контроль</t>
  </si>
  <si>
    <t xml:space="preserve">Кассета Cobas Integra: контроль РФ </t>
  </si>
  <si>
    <t>ГГТП,400</t>
  </si>
  <si>
    <t xml:space="preserve">Кассета Cobas Integra: ГГТП на 400 тестов </t>
  </si>
  <si>
    <t>железо,200</t>
  </si>
  <si>
    <t xml:space="preserve">Кассета Cobas Integra: Железо на 200 тестов </t>
  </si>
  <si>
    <t>мочевая кислота,400</t>
  </si>
  <si>
    <t xml:space="preserve">Кассета Cobas Integra: Мочевая кислота на 400 тестов </t>
  </si>
  <si>
    <t>Кальций,300</t>
  </si>
  <si>
    <t xml:space="preserve">Кассета Cobas Integra: Кальций 300 тестов </t>
  </si>
  <si>
    <t>триглицериды,250</t>
  </si>
  <si>
    <t>Кассета Cobas Integra: Триглецириды на 250 тестов</t>
  </si>
  <si>
    <t xml:space="preserve">Р-р NaCl </t>
  </si>
  <si>
    <t>физ.раствор</t>
  </si>
  <si>
    <t>NaCl , 9% в уп 6 фл по 23 мл</t>
  </si>
  <si>
    <t>Cleaner</t>
  </si>
  <si>
    <t>Cleaner промывочный раствор 1000 мл</t>
  </si>
  <si>
    <t>Cleaner, 1000 мл</t>
  </si>
  <si>
    <t>MicroCuvetten 20*1000 pieces</t>
  </si>
  <si>
    <t>микрокюветы</t>
  </si>
  <si>
    <t>Контроль универсальный норма ClinChem Multi
1, 4 x5ml Cobas Integra</t>
  </si>
  <si>
    <t>Контроль универсальный патология ClinChem
Multi 2 Cobas Integra, 4 x 5 мл</t>
  </si>
  <si>
    <t>CFAS</t>
  </si>
  <si>
    <t>Калибратор для автоматических систем Calibrator f.a.s. В уп.12 фл. По 3 мл Cobas Integra</t>
  </si>
  <si>
    <t>Лампа галогеновая Lamp Halogen 12V/100W Assy
Integra 400</t>
  </si>
  <si>
    <t xml:space="preserve">Microsample Cup </t>
  </si>
  <si>
    <t xml:space="preserve"> Obermaterial: 81% </t>
  </si>
  <si>
    <t>Box of400</t>
  </si>
  <si>
    <t>Электролитный анализатор   AVL9180:</t>
  </si>
  <si>
    <t>ELECTRODE, ISE REFERENCE, 91XX Референсный электрод ISE (1 шт)</t>
  </si>
  <si>
    <t xml:space="preserve">шт </t>
  </si>
  <si>
    <t>ELECTRODE, ISE SODIUM Натриевый Электрод  Na +(1 шт)</t>
  </si>
  <si>
    <t>ELECTRODE, POTASSIUM  Калиевый Электрод K+(1 шт)</t>
  </si>
  <si>
    <t>Хлорный Электрод  СI+ (1 шт) опционно</t>
  </si>
  <si>
    <t>ISETROL ELECTROLYTE CONTROL Контрольный материал (3*10 ампул)</t>
  </si>
  <si>
    <t>SNAPPAK, 9180 9181 Контейнер с растворами  для AVL 9180(1 шт)</t>
  </si>
  <si>
    <t>CLEANING SOLUTION Чистящий раствор   (125 мл)</t>
  </si>
  <si>
    <t>SODIUM ELECTRODE CONDITIONER Кондиционер натриевого электрода (125 мл)</t>
  </si>
  <si>
    <t>Экспресс-анализатор мочи Clinitek Status :</t>
  </si>
  <si>
    <t>MULTISTIX 10SG 100'S(RUSS/SERB/BULG/CZEC</t>
  </si>
  <si>
    <t>тест-полоски</t>
  </si>
  <si>
    <t>CHEK-STIX EURO-ENG/GERM/FR/DUTCH</t>
  </si>
  <si>
    <t>контроль</t>
  </si>
  <si>
    <t xml:space="preserve">Clinitek 100 PR PAPR </t>
  </si>
  <si>
    <t>бумага для термопринтера</t>
  </si>
  <si>
    <t>CELL PAC</t>
  </si>
  <si>
    <t>Изотонический раствор</t>
  </si>
  <si>
    <t>Изотонический раствор (20л/уп) cellpack pk-20 L</t>
  </si>
  <si>
    <t>Stromatolyser-WH</t>
  </si>
  <si>
    <t>Лизирующий раствор</t>
  </si>
  <si>
    <t>Лизирующий раствор (1,5л/уп) STROMATOL YSER-WH SWH-20.</t>
  </si>
  <si>
    <t>Контрольная кровь ( 1,5 ) Eight Check-N 3WP 1* 1/5ml. (единицы измерения - флаконы)</t>
  </si>
  <si>
    <t>Контрольная кровь ( 1,5 ) Eight Check-N 3WP 1* 1/5ml</t>
  </si>
  <si>
    <t>флак</t>
  </si>
  <si>
    <t>бумага на гематологический    анализатор" ХР300 "</t>
  </si>
  <si>
    <t>Бумага ЧЛ 57 мм,термо  Paper Roll. (рол)</t>
  </si>
  <si>
    <t>Cellclean СL -50</t>
  </si>
  <si>
    <t>Cellclean СL -50 очищающий раствор, 50мл</t>
  </si>
  <si>
    <t>фл</t>
  </si>
  <si>
    <t>Гематологический анализатор  "mindray ВС3600»</t>
  </si>
  <si>
    <t>M-30D Diluent (20L/tank)Изотонический разбавитель20л/кан</t>
  </si>
  <si>
    <t>канистра</t>
  </si>
  <si>
    <t>M-30CFL Lyse (500ml/bottle)Лизирующий раствор,500 мл</t>
  </si>
  <si>
    <t>M-30R Rinse (20L/tank)Лизирующий раствор,20л/кан.</t>
  </si>
  <si>
    <t>M-30P Probe cleanser(17mlx12 bottles/box)Чистящий раствор 17мл.</t>
  </si>
  <si>
    <t>Контрольные растворы L,N,H</t>
  </si>
  <si>
    <t>уп</t>
  </si>
  <si>
    <t>для термопринтера 50х 20 х 12 нар. Ч</t>
  </si>
  <si>
    <t>рулон</t>
  </si>
  <si>
    <t>Реагенты и расходные материалы к автоматическому анализатору гемостаза Sysmex CA -1500:</t>
  </si>
  <si>
    <t>Thromborel® S(10 *10 ml в упаковке) на 1000 тестов</t>
  </si>
  <si>
    <t>Реагент для определения протромбинового времени</t>
  </si>
  <si>
    <t>Thromborel® S OUHP29 (      10x 4 ml в упаковке)</t>
  </si>
  <si>
    <t>PT-Multi calibrator(6 levels*1мл)</t>
  </si>
  <si>
    <t>мультикалибратор</t>
  </si>
  <si>
    <t>6x for 1 ml</t>
  </si>
  <si>
    <t>Реагент для определения Actin 10 x 10 мл (2000 тестов)</t>
  </si>
  <si>
    <t>Реагент для определения тромбинового времени</t>
  </si>
  <si>
    <t>Control Plasma N 10xfor 1 ml</t>
  </si>
  <si>
    <t>контрольная плазма норма</t>
  </si>
  <si>
    <t>10xfor 1 ml</t>
  </si>
  <si>
    <t>Control Plasma P</t>
  </si>
  <si>
    <t>контрольная плазма патология</t>
  </si>
  <si>
    <t xml:space="preserve"> Calcium chloride solution 0,025 mol/l  ( 10x 15 ml     в упаковке)</t>
  </si>
  <si>
    <t>кальций хлорида для  проведения исследований гемостаз</t>
  </si>
  <si>
    <t xml:space="preserve"> Calcium chloride solution 0,025 mol/l (    10x 15 ml     в упаковке)</t>
  </si>
  <si>
    <t>CA Clean I (cleaner) (    1 x 50 ml    в упаковке)</t>
  </si>
  <si>
    <t>очищающий раствор</t>
  </si>
  <si>
    <t>CA Clean I1 (cleaner) (    1 x 500 ml    в упаковке)</t>
  </si>
  <si>
    <t xml:space="preserve">Cuvettes </t>
  </si>
  <si>
    <t>кюветты</t>
  </si>
  <si>
    <t>реакционные кюветы,уп 3*1000 шт</t>
  </si>
  <si>
    <t>Sample plate ( 50 x 50 wells  в упаковке)</t>
  </si>
  <si>
    <t>поднос для образцов 50*50 лунок</t>
  </si>
  <si>
    <t xml:space="preserve"> Sample plate ( 50 x 50 wells  в упаковке)</t>
  </si>
  <si>
    <t>Plasma cups (1.5 ml)</t>
  </si>
  <si>
    <t>анализатору гемостаза Sysmex CA -1500</t>
  </si>
  <si>
    <t>Plasma cups (1.5 ml*1000)</t>
  </si>
  <si>
    <t>Реагенты и расходные материалы к полуавтоматическому анализатору гемостаза Start4:</t>
  </si>
  <si>
    <t>Набор для определения протромбинового времени 6х5мл/ Neoplastine CI Plus 5</t>
  </si>
  <si>
    <t>Набор для определения протромбинового времени 6х5мл/ Neoplastine CI Plus 5 (600 определ)</t>
  </si>
  <si>
    <t>STA Unicalibrator 6x1 ml R675</t>
  </si>
  <si>
    <t>Универсальный калибратор</t>
  </si>
  <si>
    <t>STA Coag Control N+P 12x2x1mlR679</t>
  </si>
  <si>
    <t>Контрольная плазма патология</t>
  </si>
  <si>
    <t>Cuvettes R38876</t>
  </si>
  <si>
    <t>Кюветы 150х4</t>
  </si>
  <si>
    <t>Cuvettes R38876Кюветы 150х4</t>
  </si>
  <si>
    <t>Flacon de 1850 billes/1850-Ball Vial R 26441</t>
  </si>
  <si>
    <t>Шарики 1850 ш/уп</t>
  </si>
  <si>
    <t xml:space="preserve">набор реагентов для определения  активированного частичного тромбо-пластинового времени (АЧТВ) 5*2 мл+кальция хлорид 5-2 мл </t>
  </si>
  <si>
    <t xml:space="preserve">Реагенты на анализатор DCA Vantage </t>
  </si>
  <si>
    <t>Гликированный гемоглобин (DCA Vantage )</t>
  </si>
  <si>
    <t>HbA1c reagent kit 1*10</t>
  </si>
  <si>
    <t>Гликированный гемоглобин (анализатор DCA Vantage )</t>
  </si>
  <si>
    <t>коробка</t>
  </si>
  <si>
    <t>контроли на гликиров.гемоглобин</t>
  </si>
  <si>
    <t>контроли на гликиров.гемоглобин HbA 1c control kit 2*2*0,25ml</t>
  </si>
  <si>
    <t>бумага для принтера                          (DCA Vantage )</t>
  </si>
  <si>
    <t>бумага для принтера  (DCA Vantage )</t>
  </si>
  <si>
    <t>бумага для принтера (DCA Vantage )</t>
  </si>
  <si>
    <t>Реагенты для иммуноферментного анализа, ручной метод</t>
  </si>
  <si>
    <t xml:space="preserve"> Бест антиВГС.Набор реагентов для иммуноферментного подтверждения и наличия иммуноглобулинов класса G и M к вирусу гепатита С</t>
  </si>
  <si>
    <t xml:space="preserve">D-0776 	БЕСТ анти-ВГС (комплект 4) </t>
  </si>
  <si>
    <r>
      <t xml:space="preserve">Бест анти‐ВГС (комплект 4). Набор реагентов для иммуноферментного выявления и подтверждения наличия иммуноглобулинов классов G и М к вирусу гепатита С.
</t>
    </r>
    <r>
      <rPr>
        <b/>
        <sz val="9"/>
        <rFont val="Times New Roman"/>
        <family val="1"/>
        <charset val="204"/>
      </rPr>
      <t>Количество определений:</t>
    </r>
    <r>
      <rPr>
        <sz val="9"/>
        <rFont val="Times New Roman"/>
        <family val="1"/>
        <charset val="204"/>
      </rPr>
      <t xml:space="preserve"> 48 определений (стрип), включая контроли
</t>
    </r>
    <r>
      <rPr>
        <b/>
        <sz val="8"/>
        <rFont val="Times New Roman"/>
        <family val="1"/>
        <charset val="128"/>
      </rPr>
      <t/>
    </r>
  </si>
  <si>
    <t>Вектогеп В-HBs-антиген подтверждающий (комплект 1)</t>
  </si>
  <si>
    <t>Вектогеп В-HBs-антиген подтверждающий на 48 определений</t>
  </si>
  <si>
    <t>Набор реагентов для иммуноферментного подтверждения присутствия  HBs-антиген</t>
  </si>
  <si>
    <t>Murex HBs-антиген v3</t>
  </si>
  <si>
    <t>Murex HBs-антиген v3, на 480 опр</t>
  </si>
  <si>
    <t xml:space="preserve">набор </t>
  </si>
  <si>
    <t>anti-HCV v4</t>
  </si>
  <si>
    <t>anti-HCV v4, 480 определ</t>
  </si>
  <si>
    <t>Тест-система для количественного опр. тироксина свободного (Т4,  96 опр.)</t>
  </si>
  <si>
    <t xml:space="preserve">X-3962  Т4 свободный -ИФА-БЕСТ </t>
  </si>
  <si>
    <r>
      <t xml:space="preserve">Т4 свободный – ИФА – БЕСТ. Набор реагентов для иммуноферментного определения концентрации свободной фракции тироксина в сыворотке (плазме)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контроли;
</t>
    </r>
    <r>
      <rPr>
        <sz val="9"/>
        <rFont val="Times New Roman"/>
        <family val="1"/>
        <charset val="128"/>
      </rPr>
      <t xml:space="preserve"> 
</t>
    </r>
    <r>
      <rPr>
        <b/>
        <sz val="8"/>
        <rFont val="Times New Roman"/>
        <family val="1"/>
        <charset val="128"/>
      </rPr>
      <t/>
    </r>
  </si>
  <si>
    <t>Тест-система для количественного опр. Трийодтиронин свободного (Т3,  96 опр.)</t>
  </si>
  <si>
    <t>X-3970 	Т3 свободный -ИФА-Бест</t>
  </si>
  <si>
    <r>
      <t xml:space="preserve">Т3 свободный – ИФА – БЕСТ. Набор реагентов для иммуноферментного определения концентрации свободного трийодтиронина в сыворотке (плазме)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</t>
    </r>
    <r>
      <rPr>
        <sz val="9"/>
        <rFont val="Times New Roman"/>
        <family val="1"/>
        <charset val="128"/>
      </rPr>
      <t xml:space="preserve">
</t>
    </r>
    <r>
      <rPr>
        <b/>
        <sz val="8"/>
        <rFont val="Times New Roman"/>
        <family val="1"/>
        <charset val="128"/>
      </rPr>
      <t/>
    </r>
  </si>
  <si>
    <t xml:space="preserve"> Тест-система  для количественного опр. Тиреотропного  гормона (ТТГ-96  опр.)
</t>
  </si>
  <si>
    <t xml:space="preserve">X-3952  ТТГ-ИФА-БЕСТ </t>
  </si>
  <si>
    <r>
      <t xml:space="preserve">ТТГ – ИФА – БЕСТ. Набор реагентов для иммуноферментного определения концентрации тиреотропного гормона в сыворотке (плазме) крови </t>
    </r>
    <r>
      <rPr>
        <sz val="9"/>
        <rFont val="Times New Roman"/>
        <family val="1"/>
        <charset val="128"/>
      </rPr>
      <t xml:space="preserve">
</t>
    </r>
    <r>
      <rPr>
        <b/>
        <sz val="8"/>
        <rFont val="Times New Roman"/>
        <family val="1"/>
        <charset val="128"/>
      </rPr>
      <t/>
    </r>
  </si>
  <si>
    <t xml:space="preserve">Тест-система  для количественного опр. Анти ТПО ( 96  опр)
</t>
  </si>
  <si>
    <t>X-3968 	Анти-ТПО-ИФА-БЕСТ</t>
  </si>
  <si>
    <r>
      <t xml:space="preserve">Анти-ТПО – ИФА – БЕСТ. Набор реагентов для иммуноферментного определения концентрации антител к тиреопероксидазе в сыворотке крови.
</t>
    </r>
    <r>
      <rPr>
        <b/>
        <sz val="9"/>
        <rFont val="Times New Roman"/>
        <family val="1"/>
        <charset val="128"/>
      </rPr>
      <t>Количество определений:</t>
    </r>
    <r>
      <rPr>
        <sz val="9"/>
        <rFont val="Times New Roman"/>
        <family val="1"/>
        <charset val="128"/>
      </rPr>
      <t xml:space="preserve"> 96 определений (стрип), включая контроли</t>
    </r>
    <r>
      <rPr>
        <b/>
        <sz val="8"/>
        <rFont val="Times New Roman"/>
        <family val="1"/>
        <charset val="128"/>
      </rPr>
      <t/>
    </r>
  </si>
  <si>
    <t>Набор реагентов для иммуноферментного определения концентрации прокальцитонина в сыворотке (плазме) крови. 96 определений</t>
  </si>
  <si>
    <r>
      <t xml:space="preserve">9004 </t>
    </r>
    <r>
      <rPr>
        <sz val="9"/>
        <rFont val="Times New Roman"/>
        <family val="1"/>
      </rPr>
      <t>Прокальцитонин – ИФА – Бест</t>
    </r>
  </si>
  <si>
    <r>
      <t xml:space="preserve">Прокальцитонин – ИФА – Бест. Набор реагентов для иммуноферментного определения концентрации прокальцитонина в сыворотке (плазме) крови .
</t>
    </r>
    <r>
      <rPr>
        <b/>
        <sz val="9"/>
        <rFont val="Times New Roman"/>
        <family val="1"/>
      </rPr>
      <t>Количество определений:</t>
    </r>
    <r>
      <rPr>
        <sz val="9"/>
        <rFont val="Times New Roman"/>
        <family val="1"/>
      </rPr>
      <t xml:space="preserve"> 96 определений (стрип), включая контроли;</t>
    </r>
    <r>
      <rPr>
        <b/>
        <sz val="8"/>
        <rFont val="Times New Roman"/>
        <family val="1"/>
      </rPr>
      <t/>
    </r>
  </si>
  <si>
    <t xml:space="preserve">Наконечник желтый 1-200 мкл 1000шт\уп.   </t>
  </si>
  <si>
    <t xml:space="preserve">Наконечник желтый  1-200 мкл 1000шт\уп.  </t>
  </si>
  <si>
    <t xml:space="preserve">Наконечник желтый 1-200 мкл 1000шт\уп.  </t>
  </si>
  <si>
    <t xml:space="preserve">Наконечник голубые длинные  100 мкл -1000 мкл  1000шт\уп. </t>
  </si>
  <si>
    <t xml:space="preserve">Пробирки центрифужные стеклянные с делениями 10мл  </t>
  </si>
  <si>
    <t>в упаковке 500 штук</t>
  </si>
  <si>
    <t>пробирки типа Эппендорф 2 мл с крышкой 1000 шт.\уп.</t>
  </si>
  <si>
    <t>Покровное стекло к камере Горяева г.С-Птб, 5 шт./уп.</t>
  </si>
  <si>
    <t>Стекла  покровные  24 х 24  мм   № 100</t>
  </si>
  <si>
    <t xml:space="preserve">Стекла  предметные  CITOGLAS  Super Grade Microskope к  микроскопу   ( 26 х 76х1,0 ) </t>
  </si>
  <si>
    <t>Стекла  предметные  к  микроскопу   ( 25 х 75х2,0 )   № 100  в уп.</t>
  </si>
  <si>
    <t>Фильтр обеззоленный  * 9,0 см</t>
  </si>
  <si>
    <t>Карандаши по стеклу (красные) 100 шт/уп.</t>
  </si>
  <si>
    <t>Карандаши по стеклу (красные) 100шт/уп.</t>
  </si>
  <si>
    <t>Раствор Азур-Эозин по Романовскому, 1л. Готовый краситель</t>
  </si>
  <si>
    <t xml:space="preserve">Эозин - метиленовый  синий  по  Майн - Грюнвальду   </t>
  </si>
  <si>
    <t>Масло иммерсионное 100 мл</t>
  </si>
  <si>
    <t>Сульфосалициловая кислота</t>
  </si>
  <si>
    <t>Метиленовый синий, 25 г</t>
  </si>
  <si>
    <t>Набор для окраски ретикулоцитов,АБРИС</t>
  </si>
  <si>
    <t>Набор для окраски ретиколоцитов,АБРИС</t>
  </si>
  <si>
    <t>Набор для исследования кала по Като АБРИС</t>
  </si>
  <si>
    <t>Набор для исследования кала по Като , АБРИС</t>
  </si>
  <si>
    <t>Набор реагентов для выявления антител к ВИЧ, 25 штук в упаковке</t>
  </si>
  <si>
    <t>уриполиан 5А</t>
  </si>
  <si>
    <t>тест полоски на 100 опр</t>
  </si>
  <si>
    <t>уриполиантест полоски на 100 опр</t>
  </si>
  <si>
    <t>D-1822 	Антикардиолипин - РПР - БЕСТ ,400</t>
  </si>
  <si>
    <t xml:space="preserve">Антиген кардиолипиновый для реакции преципитации </t>
  </si>
  <si>
    <t>Цилиндр мерный на 25 мл в уп 20</t>
  </si>
  <si>
    <t>медицинских изделий (реагенты КДЛ)</t>
  </si>
  <si>
    <t xml:space="preserve">Реагенты для автоматического гематологического анализатора "ХР300" </t>
  </si>
  <si>
    <t>ИП GroMax</t>
  </si>
  <si>
    <t>Щелочная фосфатаза, 400опр</t>
  </si>
  <si>
    <t>ТОО "Астромед"</t>
  </si>
  <si>
    <t>ТОО "Центр профессионального обучения "АМАНАТ"</t>
  </si>
  <si>
    <t>ПК "Витанова"</t>
  </si>
  <si>
    <t>D-1822 	Антикардиолипин - РПР - БЕСТ, 400</t>
  </si>
  <si>
    <t>ТОО "Эндомед"</t>
  </si>
  <si>
    <t>ТОО "LabMedTech"</t>
  </si>
  <si>
    <t>По лотам №1-14,34,35,36,109,118,121,124,125,135,139,144,146,147,150 закуп признать не состоявшимися по причине не представления ценовых предложений потенциальными поставщиками.</t>
  </si>
  <si>
    <t>По лотам №15-33, 37-44 признать потенциальным победителем ТОО "LabMedTech", г.Нур-Султан, ул.Княгинина, д.7, на сумму 3 531 360 тенге.</t>
  </si>
  <si>
    <t>По лотам №88-90 признать потенциальным победителем ТОО "LabMedTech", г.Нур-Султан, ул.Княгинина, д.7, на сумму 1 454 400 тенге.</t>
  </si>
  <si>
    <t>По лотам №45-79 признать победителем ТОО "Sau Med Group", г.Нур-Султан, ул.Туркестана, д.8/2, на сумму 46 537 765 тенге.</t>
  </si>
  <si>
    <t>По лотам №80-87 признать потенциальным победителем ТОО "Sau Med Group", г.Нур-Султан, ул.Туркестана, д.8/2, на сумму 4 337 000 тенге.</t>
  </si>
  <si>
    <t>По лотам №91-95 признать потенциальным победителем ТОО "БионМедСервис", г.Караганда, пр.Строителей, стр.6, на сумму 2 428 150 тенге.</t>
  </si>
  <si>
    <t>По лотам №96-101 признать победителем ТОО "Астромед", г.Нур-Султан, ул.Жансугурова, 8-42, на сумму 5 173 770 тенге.</t>
  </si>
  <si>
    <t>По лотам №102-108,110,112 признать потенциальным победителем ТОО "LabMedTech", г.Нур-Султан, ул.Княгинина, д.7, на сумму 2 205 509 тенге.</t>
  </si>
  <si>
    <t>По лотам №111 признать победителем ИП "GroMax", г.Кокшетау, ул.Ақан-Сері, д.206, каб.10, на сумму 200 500 тенге.</t>
  </si>
  <si>
    <t>По лотам №113-117 признать потенциальным победителем ТОО "Sau Med Group", г.Нур-Султан, ул.Туркестана, д.8/2, на сумму 3 650 500 тенге.</t>
  </si>
  <si>
    <t>По лотам №119-120 признать потенциальным победителем ТОО "LabMedTech", г.Нур-Султан, ул.Княгинина, д.7, на сумму 205 229 тенге.</t>
  </si>
  <si>
    <t>По лотам №122,123,126-130 признать потенциальным победителем ПК "Витанова", г.Караганда, ул.Абая, д.71, на сумму 1 367 200 тенге.</t>
  </si>
  <si>
    <t>По лотам №131-132 признать победителем ТОО "БионМедСервис", г.Караганда, пр.Строителей, стр.6, на сумму 156 800 тенге.</t>
  </si>
  <si>
    <t>По лотам №133 признать потенциальным победителем ТОО "БионМедСервис", г.Караганда, пр.Строителей, стр.6, на сумму 401 500 тенге.</t>
  </si>
  <si>
    <t>По лотам №134 признать победителем ИП "BMLG.KZ", г.Тараз, мкр. АСА, 15, 87, на сумму 33 000 тенге.</t>
  </si>
  <si>
    <t>По лотам №136,137,138 признать потенциальным победителем ТОО "БионМедСервис", г.Караганда, пр.Строителей, стр.6, на сумму 24 990 тенге.</t>
  </si>
  <si>
    <t>По лотам №140,141,142 признать победителем ТОО "Asterafarm", г.Шымкент, ул.Ш.Уалиханова, д.202, кв.12, на сумму 78 958 тенге.</t>
  </si>
  <si>
    <t>По лотам №143,145,148 признать потенциальным победителем ТОО "БионМедСервис", г.Караганда, пр.Строителей, стр.6, на сумму 870 700 тенге.</t>
  </si>
  <si>
    <t>По лотам №149 признать потенциальным победителем ПК "Витанова", г.Караганда, ул.Абая, д.71, на сумму 588 000 тенге.</t>
  </si>
  <si>
    <t>12.01.2021 г.</t>
  </si>
  <si>
    <t>73 за 1 шт</t>
  </si>
  <si>
    <t>9 за 1 шт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</si>
  <si>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</si>
  <si>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</si>
  <si>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</si>
  <si>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</si>
  <si>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</si>
  <si>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</si>
  <si>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</si>
  <si>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</si>
  <si>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</si>
  <si>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</si>
  <si>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</si>
  <si>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</si>
  <si>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</si>
  <si>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</si>
  <si>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</si>
  <si>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</si>
  <si>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КДЛ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</si>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</sst>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_р_."/>
    <numFmt numFmtId="165" formatCode="0.0"/>
    <numFmt numFmtId="166" formatCode="_-* #,##0_р_._-;\-* #,##0_р_._-;_-* &quot;-&quot;??_р_._-;_-@_-"/>
    <numFmt numFmtId="167" formatCode="_-* #,##0.00_р_._-;\-* #,##0.00_р_._-;_-* &quot;-&quot;??_р_._-;_-@_-"/>
    <numFmt numFmtId="168" formatCode="#,##0.0_ ;\-#,##0.0\ "/>
  </numFmts>
  <fonts count="2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128"/>
    </font>
    <font>
      <sz val="9"/>
      <name val="Times New Roman"/>
      <family val="1"/>
      <charset val="128"/>
    </font>
    <font>
      <b/>
      <sz val="9"/>
      <name val="Times New Roman"/>
      <family val="1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0" fillId="0" borderId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horizontal="center"/>
    </xf>
    <xf numFmtId="2" fontId="17" fillId="0" borderId="0" applyFill="0" applyProtection="0"/>
    <xf numFmtId="0" fontId="12" fillId="0" borderId="0">
      <alignment horizontal="center"/>
    </xf>
    <xf numFmtId="165" fontId="16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8" fillId="0" borderId="1" xfId="13" applyFont="1" applyFill="1" applyBorder="1" applyAlignment="1" applyProtection="1">
      <alignment horizontal="center" vertical="center" wrapText="1"/>
    </xf>
    <xf numFmtId="165" fontId="8" fillId="0" borderId="1" xfId="13" applyNumberFormat="1" applyFont="1" applyFill="1" applyBorder="1" applyAlignment="1" applyProtection="1">
      <alignment horizontal="center" vertical="center"/>
    </xf>
    <xf numFmtId="2" fontId="8" fillId="0" borderId="1" xfId="13" applyNumberFormat="1" applyFont="1" applyFill="1" applyBorder="1" applyAlignment="1" applyProtection="1">
      <alignment horizontal="center" vertical="center"/>
    </xf>
    <xf numFmtId="167" fontId="11" fillId="0" borderId="1" xfId="0" quotePrefix="1" applyNumberFormat="1" applyFont="1" applyFill="1" applyBorder="1" applyAlignment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/>
    </xf>
    <xf numFmtId="167" fontId="11" fillId="2" borderId="1" xfId="0" quotePrefix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5" fillId="0" borderId="3" xfId="13" applyFont="1" applyFill="1" applyBorder="1" applyAlignment="1" applyProtection="1">
      <alignment horizontal="left" vertical="center" wrapText="1"/>
    </xf>
    <xf numFmtId="2" fontId="5" fillId="0" borderId="4" xfId="13" applyFont="1" applyFill="1" applyBorder="1" applyAlignment="1" applyProtection="1">
      <alignment horizontal="left" vertical="center" wrapText="1"/>
    </xf>
    <xf numFmtId="2" fontId="5" fillId="0" borderId="6" xfId="13" applyFont="1" applyFill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2" fontId="18" fillId="0" borderId="3" xfId="13" applyFont="1" applyFill="1" applyBorder="1" applyAlignment="1" applyProtection="1">
      <alignment horizontal="center" vertical="center" wrapText="1"/>
    </xf>
    <xf numFmtId="2" fontId="18" fillId="0" borderId="4" xfId="13" applyFont="1" applyFill="1" applyBorder="1" applyAlignment="1" applyProtection="1">
      <alignment horizontal="center" vertical="center" wrapText="1"/>
    </xf>
    <xf numFmtId="2" fontId="18" fillId="0" borderId="6" xfId="13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2" fontId="18" fillId="2" borderId="3" xfId="13" applyFont="1" applyFill="1" applyBorder="1" applyAlignment="1" applyProtection="1">
      <alignment horizontal="center" vertical="center" wrapText="1"/>
    </xf>
    <xf numFmtId="2" fontId="18" fillId="2" borderId="4" xfId="13" applyFont="1" applyFill="1" applyBorder="1" applyAlignment="1" applyProtection="1">
      <alignment horizontal="center" vertical="center" wrapText="1"/>
    </xf>
    <xf numFmtId="2" fontId="18" fillId="2" borderId="6" xfId="1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 applyProtection="1">
      <alignment horizontal="center" vertical="center" wrapText="1"/>
      <protection locked="0"/>
    </xf>
    <xf numFmtId="2" fontId="8" fillId="0" borderId="1" xfId="13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2" fontId="8" fillId="2" borderId="1" xfId="1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14" applyFont="1" applyFill="1" applyBorder="1" applyAlignment="1">
      <alignment horizontal="center" vertical="center"/>
    </xf>
    <xf numFmtId="2" fontId="8" fillId="2" borderId="1" xfId="13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1" fillId="2" borderId="1" xfId="1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8" fillId="2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8" fillId="2" borderId="6" xfId="13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2" fontId="8" fillId="2" borderId="5" xfId="13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16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3" fontId="11" fillId="2" borderId="0" xfId="0" applyNumberFormat="1" applyFont="1" applyFill="1" applyAlignment="1">
      <alignment horizontal="center" vertical="center"/>
    </xf>
    <xf numFmtId="43" fontId="11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8" fillId="2" borderId="1" xfId="17" applyNumberFormat="1" applyFont="1" applyFill="1" applyBorder="1" applyAlignment="1">
      <alignment horizontal="center" vertical="center"/>
    </xf>
    <xf numFmtId="165" fontId="8" fillId="2" borderId="1" xfId="1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0" borderId="1" xfId="17" applyNumberFormat="1" applyFont="1" applyFill="1" applyBorder="1" applyAlignment="1">
      <alignment horizontal="center" vertical="center" wrapText="1"/>
    </xf>
    <xf numFmtId="2" fontId="8" fillId="0" borderId="1" xfId="17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4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8" fillId="2" borderId="1" xfId="13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13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16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2" fontId="8" fillId="2" borderId="1" xfId="17" applyNumberFormat="1" applyFont="1" applyFill="1" applyBorder="1" applyAlignment="1">
      <alignment horizontal="center" vertical="center" wrapText="1"/>
    </xf>
    <xf numFmtId="0" fontId="8" fillId="2" borderId="1" xfId="17" applyNumberFormat="1" applyFont="1" applyFill="1" applyBorder="1" applyAlignment="1">
      <alignment horizontal="center" vertical="center"/>
    </xf>
    <xf numFmtId="49" fontId="8" fillId="2" borderId="1" xfId="18" applyNumberFormat="1" applyFont="1" applyFill="1" applyBorder="1" applyAlignment="1">
      <alignment horizontal="center" vertical="center" wrapText="1"/>
    </xf>
    <xf numFmtId="0" fontId="8" fillId="2" borderId="1" xfId="18" applyNumberFormat="1" applyFont="1" applyFill="1" applyBorder="1" applyAlignment="1">
      <alignment horizontal="center" vertical="center"/>
    </xf>
    <xf numFmtId="49" fontId="8" fillId="2" borderId="1" xfId="14" applyNumberFormat="1" applyFont="1" applyFill="1" applyBorder="1" applyAlignment="1">
      <alignment horizontal="center" vertical="center" wrapText="1"/>
    </xf>
    <xf numFmtId="0" fontId="8" fillId="2" borderId="1" xfId="14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19" applyNumberFormat="1" applyFont="1" applyFill="1" applyBorder="1" applyAlignment="1">
      <alignment horizontal="center" vertical="center" wrapText="1"/>
    </xf>
    <xf numFmtId="0" fontId="8" fillId="2" borderId="1" xfId="19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8" fillId="0" borderId="1" xfId="20" applyNumberFormat="1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16" applyNumberFormat="1" applyFont="1" applyFill="1" applyBorder="1" applyAlignment="1">
      <alignment horizontal="center" vertical="center"/>
    </xf>
    <xf numFmtId="0" fontId="8" fillId="0" borderId="1" xfId="16" applyNumberFormat="1" applyFont="1" applyFill="1" applyBorder="1" applyAlignment="1">
      <alignment horizontal="center" vertical="center"/>
    </xf>
    <xf numFmtId="2" fontId="8" fillId="0" borderId="1" xfId="16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</cellXfs>
  <cellStyles count="22">
    <cellStyle name="Excel Built-in Normal" xfId="13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8" xfId="19"/>
    <cellStyle name="Обычный 2 5" xfId="1"/>
    <cellStyle name="Обычный 21 2" xfId="20"/>
    <cellStyle name="Обычный 22 2" xfId="17"/>
    <cellStyle name="Обычный 24" xfId="12"/>
    <cellStyle name="Обычный 25 2" xfId="21"/>
    <cellStyle name="Обычный 29" xfId="18"/>
    <cellStyle name="Обычный 30" xfId="14"/>
    <cellStyle name="Обычный 33" xfId="16"/>
    <cellStyle name="Обычный 7" xfId="2"/>
    <cellStyle name="Обычный 8" xfId="3"/>
    <cellStyle name="Обычный 9 2" xfId="4"/>
    <cellStyle name="Финансовый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6"/>
  <sheetViews>
    <sheetView tabSelected="1" zoomScale="70" zoomScaleNormal="70" workbookViewId="0">
      <selection activeCell="C13" sqref="C13"/>
    </sheetView>
  </sheetViews>
  <sheetFormatPr defaultColWidth="8.85546875" defaultRowHeight="15"/>
  <cols>
    <col min="1" max="1" width="5.28515625" customWidth="1"/>
    <col min="2" max="2" width="20.85546875" customWidth="1"/>
    <col min="3" max="3" width="21.28515625" customWidth="1"/>
    <col min="4" max="4" width="21.5703125" customWidth="1"/>
    <col min="5" max="6" width="8.28515625" customWidth="1"/>
    <col min="7" max="7" width="12" customWidth="1"/>
    <col min="8" max="8" width="16.28515625" customWidth="1"/>
    <col min="9" max="9" width="13" customWidth="1"/>
    <col min="10" max="10" width="10.140625" customWidth="1"/>
    <col min="11" max="11" width="11.42578125" customWidth="1"/>
    <col min="12" max="12" width="10" customWidth="1"/>
    <col min="13" max="13" width="10.140625" customWidth="1"/>
    <col min="14" max="14" width="10" customWidth="1"/>
    <col min="15" max="15" width="10.85546875" customWidth="1"/>
    <col min="16" max="16" width="11.5703125" customWidth="1"/>
    <col min="17" max="18" width="12" customWidth="1"/>
    <col min="19" max="20" width="11.28515625" customWidth="1"/>
  </cols>
  <sheetData>
    <row r="1" spans="1:20">
      <c r="O1" s="2" t="s">
        <v>12</v>
      </c>
    </row>
    <row r="2" spans="1:20">
      <c r="O2" s="2" t="s">
        <v>13</v>
      </c>
    </row>
    <row r="3" spans="1:20">
      <c r="O3" s="2" t="s">
        <v>14</v>
      </c>
    </row>
    <row r="4" spans="1:20">
      <c r="O4" s="2" t="s">
        <v>18</v>
      </c>
    </row>
    <row r="5" spans="1:20">
      <c r="D5" s="3"/>
      <c r="E5" s="3"/>
      <c r="F5" s="3"/>
      <c r="G5" s="3"/>
    </row>
    <row r="6" spans="1:20" ht="1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 customHeight="1">
      <c r="A7" s="38" t="s">
        <v>338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>
      <c r="A9" s="2"/>
      <c r="E9" s="1"/>
      <c r="F9" s="1"/>
    </row>
    <row r="10" spans="1:20">
      <c r="A10" s="4" t="s">
        <v>6</v>
      </c>
      <c r="E10" s="1"/>
      <c r="F10" s="1"/>
      <c r="H10" s="4"/>
      <c r="I10" s="4"/>
      <c r="J10" s="14"/>
      <c r="K10" s="14"/>
      <c r="T10" s="14" t="s">
        <v>367</v>
      </c>
    </row>
    <row r="11" spans="1:20" ht="69" customHeight="1">
      <c r="A11" s="5" t="s">
        <v>0</v>
      </c>
      <c r="B11" s="5" t="s">
        <v>1</v>
      </c>
      <c r="C11" s="43" t="s">
        <v>2</v>
      </c>
      <c r="D11" s="44"/>
      <c r="E11" s="5" t="s">
        <v>16</v>
      </c>
      <c r="F11" s="5" t="s">
        <v>3</v>
      </c>
      <c r="G11" s="5" t="s">
        <v>4</v>
      </c>
      <c r="H11" s="5" t="s">
        <v>5</v>
      </c>
      <c r="I11" s="143" t="s">
        <v>35</v>
      </c>
      <c r="J11" s="143" t="s">
        <v>22</v>
      </c>
      <c r="K11" s="143" t="s">
        <v>31</v>
      </c>
      <c r="L11" s="144" t="s">
        <v>32</v>
      </c>
      <c r="M11" s="143" t="s">
        <v>33</v>
      </c>
      <c r="N11" s="144" t="s">
        <v>340</v>
      </c>
      <c r="O11" s="144" t="s">
        <v>34</v>
      </c>
      <c r="P11" s="144" t="s">
        <v>342</v>
      </c>
      <c r="Q11" s="144" t="s">
        <v>343</v>
      </c>
      <c r="R11" s="144" t="s">
        <v>344</v>
      </c>
      <c r="S11" s="143" t="s">
        <v>346</v>
      </c>
      <c r="T11" s="143" t="s">
        <v>347</v>
      </c>
    </row>
    <row r="12" spans="1:20" ht="22.5" customHeight="1">
      <c r="A12" s="5"/>
      <c r="B12" s="40" t="s">
        <v>36</v>
      </c>
      <c r="C12" s="41"/>
      <c r="D12" s="41"/>
      <c r="E12" s="42"/>
      <c r="F12" s="5"/>
      <c r="G12" s="5"/>
      <c r="H12" s="5"/>
      <c r="I12" s="143"/>
      <c r="J12" s="143"/>
      <c r="K12" s="143"/>
      <c r="L12" s="143"/>
      <c r="M12" s="143"/>
      <c r="N12" s="144"/>
      <c r="O12" s="144"/>
      <c r="P12" s="144"/>
      <c r="Q12" s="144"/>
      <c r="R12" s="143"/>
      <c r="S12" s="143"/>
      <c r="T12" s="143"/>
    </row>
    <row r="13" spans="1:20" ht="25.5" customHeight="1">
      <c r="A13" s="11">
        <v>1</v>
      </c>
      <c r="B13" s="27" t="s">
        <v>37</v>
      </c>
      <c r="C13" s="27" t="s">
        <v>38</v>
      </c>
      <c r="D13" s="27" t="s">
        <v>38</v>
      </c>
      <c r="E13" s="27" t="s">
        <v>30</v>
      </c>
      <c r="F13" s="27">
        <v>7</v>
      </c>
      <c r="G13" s="28">
        <v>5091</v>
      </c>
      <c r="H13" s="35">
        <f>F13*G13</f>
        <v>35637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35.25" customHeight="1">
      <c r="A14" s="11">
        <v>2</v>
      </c>
      <c r="B14" s="27" t="s">
        <v>39</v>
      </c>
      <c r="C14" s="27" t="s">
        <v>40</v>
      </c>
      <c r="D14" s="27" t="s">
        <v>40</v>
      </c>
      <c r="E14" s="27" t="s">
        <v>30</v>
      </c>
      <c r="F14" s="27">
        <v>7</v>
      </c>
      <c r="G14" s="29">
        <v>62720</v>
      </c>
      <c r="H14" s="26">
        <f t="shared" ref="H14:H78" si="0">F14*G14</f>
        <v>439040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2.5" customHeight="1">
      <c r="A15" s="11">
        <v>3</v>
      </c>
      <c r="B15" s="27" t="s">
        <v>41</v>
      </c>
      <c r="C15" s="27" t="s">
        <v>42</v>
      </c>
      <c r="D15" s="27" t="s">
        <v>43</v>
      </c>
      <c r="E15" s="27" t="s">
        <v>30</v>
      </c>
      <c r="F15" s="27">
        <v>14</v>
      </c>
      <c r="G15" s="29">
        <v>81509</v>
      </c>
      <c r="H15" s="26">
        <f t="shared" si="0"/>
        <v>1141126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45.75" customHeight="1">
      <c r="A16" s="11">
        <v>4</v>
      </c>
      <c r="B16" s="27" t="s">
        <v>44</v>
      </c>
      <c r="C16" s="27" t="s">
        <v>44</v>
      </c>
      <c r="D16" s="27" t="s">
        <v>44</v>
      </c>
      <c r="E16" s="27" t="s">
        <v>30</v>
      </c>
      <c r="F16" s="27">
        <v>2</v>
      </c>
      <c r="G16" s="29">
        <v>11072</v>
      </c>
      <c r="H16" s="26">
        <f t="shared" si="0"/>
        <v>22144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37.5" customHeight="1">
      <c r="A17" s="11">
        <v>5</v>
      </c>
      <c r="B17" s="27" t="s">
        <v>45</v>
      </c>
      <c r="C17" s="27" t="s">
        <v>45</v>
      </c>
      <c r="D17" s="27" t="s">
        <v>45</v>
      </c>
      <c r="E17" s="27" t="s">
        <v>30</v>
      </c>
      <c r="F17" s="27">
        <v>2</v>
      </c>
      <c r="G17" s="29">
        <v>26204</v>
      </c>
      <c r="H17" s="26">
        <f t="shared" si="0"/>
        <v>52408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34.5" customHeight="1">
      <c r="A18" s="11">
        <v>6</v>
      </c>
      <c r="B18" s="27" t="s">
        <v>46</v>
      </c>
      <c r="C18" s="27"/>
      <c r="D18" s="27" t="s">
        <v>47</v>
      </c>
      <c r="E18" s="27" t="s">
        <v>30</v>
      </c>
      <c r="F18" s="27">
        <v>4</v>
      </c>
      <c r="G18" s="29">
        <v>33439</v>
      </c>
      <c r="H18" s="26">
        <f t="shared" si="0"/>
        <v>133756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29.25" customHeight="1">
      <c r="A19" s="11">
        <v>7</v>
      </c>
      <c r="B19" s="27" t="s">
        <v>48</v>
      </c>
      <c r="C19" s="27" t="s">
        <v>48</v>
      </c>
      <c r="D19" s="27" t="s">
        <v>48</v>
      </c>
      <c r="E19" s="27" t="s">
        <v>30</v>
      </c>
      <c r="F19" s="27">
        <v>2</v>
      </c>
      <c r="G19" s="29">
        <v>62704</v>
      </c>
      <c r="H19" s="26">
        <f t="shared" si="0"/>
        <v>125408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7.75" customHeight="1">
      <c r="A20" s="11">
        <v>8</v>
      </c>
      <c r="B20" s="27" t="s">
        <v>49</v>
      </c>
      <c r="C20" s="27" t="s">
        <v>49</v>
      </c>
      <c r="D20" s="27" t="s">
        <v>49</v>
      </c>
      <c r="E20" s="27" t="s">
        <v>30</v>
      </c>
      <c r="F20" s="27">
        <v>2</v>
      </c>
      <c r="G20" s="29">
        <v>81899</v>
      </c>
      <c r="H20" s="26">
        <f t="shared" si="0"/>
        <v>163798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7" customHeight="1">
      <c r="A21" s="11">
        <v>9</v>
      </c>
      <c r="B21" s="27" t="s">
        <v>50</v>
      </c>
      <c r="C21" s="27" t="s">
        <v>51</v>
      </c>
      <c r="D21" s="27" t="s">
        <v>50</v>
      </c>
      <c r="E21" s="27" t="s">
        <v>30</v>
      </c>
      <c r="F21" s="27">
        <v>2</v>
      </c>
      <c r="G21" s="29">
        <v>88047</v>
      </c>
      <c r="H21" s="26">
        <f t="shared" si="0"/>
        <v>176094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35.25" customHeight="1">
      <c r="A22" s="11">
        <v>10</v>
      </c>
      <c r="B22" s="27" t="s">
        <v>52</v>
      </c>
      <c r="C22" s="27" t="s">
        <v>52</v>
      </c>
      <c r="D22" s="27" t="s">
        <v>53</v>
      </c>
      <c r="E22" s="27" t="s">
        <v>30</v>
      </c>
      <c r="F22" s="27">
        <v>2</v>
      </c>
      <c r="G22" s="29">
        <v>110127</v>
      </c>
      <c r="H22" s="26">
        <f t="shared" si="0"/>
        <v>220254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34.5" customHeight="1">
      <c r="A23" s="11">
        <v>11</v>
      </c>
      <c r="B23" s="27" t="s">
        <v>54</v>
      </c>
      <c r="C23" s="27" t="s">
        <v>54</v>
      </c>
      <c r="D23" s="27" t="s">
        <v>53</v>
      </c>
      <c r="E23" s="27" t="s">
        <v>30</v>
      </c>
      <c r="F23" s="27">
        <v>2</v>
      </c>
      <c r="G23" s="29">
        <v>110056</v>
      </c>
      <c r="H23" s="26">
        <f t="shared" si="0"/>
        <v>220112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36.75" customHeight="1">
      <c r="A24" s="11">
        <v>12</v>
      </c>
      <c r="B24" s="27" t="s">
        <v>55</v>
      </c>
      <c r="C24" s="27" t="s">
        <v>55</v>
      </c>
      <c r="D24" s="27" t="s">
        <v>53</v>
      </c>
      <c r="E24" s="27" t="s">
        <v>30</v>
      </c>
      <c r="F24" s="27">
        <v>2</v>
      </c>
      <c r="G24" s="29">
        <v>104899</v>
      </c>
      <c r="H24" s="26">
        <f t="shared" si="0"/>
        <v>209798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36" customHeight="1">
      <c r="A25" s="11">
        <v>13</v>
      </c>
      <c r="B25" s="27" t="s">
        <v>56</v>
      </c>
      <c r="C25" s="27" t="s">
        <v>57</v>
      </c>
      <c r="D25" s="27" t="s">
        <v>58</v>
      </c>
      <c r="E25" s="27" t="s">
        <v>30</v>
      </c>
      <c r="F25" s="27">
        <v>2</v>
      </c>
      <c r="G25" s="29">
        <v>20800</v>
      </c>
      <c r="H25" s="26">
        <f t="shared" si="0"/>
        <v>41600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34.5" customHeight="1">
      <c r="A26" s="11">
        <v>14</v>
      </c>
      <c r="B26" s="27" t="s">
        <v>59</v>
      </c>
      <c r="C26" s="27" t="s">
        <v>59</v>
      </c>
      <c r="D26" s="27" t="s">
        <v>60</v>
      </c>
      <c r="E26" s="27" t="s">
        <v>17</v>
      </c>
      <c r="F26" s="27">
        <v>2</v>
      </c>
      <c r="G26" s="29">
        <v>48461</v>
      </c>
      <c r="H26" s="26">
        <f t="shared" si="0"/>
        <v>96922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27" customHeight="1">
      <c r="A27" s="11"/>
      <c r="B27" s="46" t="s">
        <v>61</v>
      </c>
      <c r="C27" s="47"/>
      <c r="D27" s="47"/>
      <c r="E27" s="47"/>
      <c r="F27" s="47"/>
      <c r="G27" s="48"/>
      <c r="H27" s="26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39.75" customHeight="1">
      <c r="A28" s="11">
        <v>15</v>
      </c>
      <c r="B28" s="27" t="s">
        <v>62</v>
      </c>
      <c r="C28" s="27" t="s">
        <v>63</v>
      </c>
      <c r="D28" s="27" t="s">
        <v>64</v>
      </c>
      <c r="E28" s="70" t="s">
        <v>30</v>
      </c>
      <c r="F28" s="70">
        <v>7</v>
      </c>
      <c r="G28" s="31">
        <v>19200</v>
      </c>
      <c r="H28" s="26">
        <f t="shared" si="0"/>
        <v>134400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>
        <v>19200</v>
      </c>
    </row>
    <row r="29" spans="1:20" ht="27.75" customHeight="1">
      <c r="A29" s="11">
        <v>16</v>
      </c>
      <c r="B29" s="34" t="s">
        <v>65</v>
      </c>
      <c r="C29" s="71" t="s">
        <v>66</v>
      </c>
      <c r="D29" s="27" t="s">
        <v>64</v>
      </c>
      <c r="E29" s="72" t="s">
        <v>30</v>
      </c>
      <c r="F29" s="70">
        <v>7</v>
      </c>
      <c r="G29" s="31">
        <v>14400</v>
      </c>
      <c r="H29" s="26">
        <f t="shared" si="0"/>
        <v>100800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>
        <v>14400</v>
      </c>
    </row>
    <row r="30" spans="1:20" ht="45" customHeight="1">
      <c r="A30" s="11">
        <v>17</v>
      </c>
      <c r="B30" s="27" t="s">
        <v>67</v>
      </c>
      <c r="C30" s="27" t="s">
        <v>68</v>
      </c>
      <c r="D30" s="27" t="s">
        <v>69</v>
      </c>
      <c r="E30" s="70" t="s">
        <v>30</v>
      </c>
      <c r="F30" s="70">
        <v>7</v>
      </c>
      <c r="G30" s="31">
        <v>49600</v>
      </c>
      <c r="H30" s="26">
        <f t="shared" si="0"/>
        <v>347200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>
        <v>49600</v>
      </c>
    </row>
    <row r="31" spans="1:20" ht="36.75" customHeight="1">
      <c r="A31" s="11">
        <v>18</v>
      </c>
      <c r="B31" s="27" t="s">
        <v>70</v>
      </c>
      <c r="C31" s="27" t="s">
        <v>71</v>
      </c>
      <c r="D31" s="27" t="s">
        <v>72</v>
      </c>
      <c r="E31" s="70" t="s">
        <v>30</v>
      </c>
      <c r="F31" s="70">
        <v>8</v>
      </c>
      <c r="G31" s="31">
        <v>41600</v>
      </c>
      <c r="H31" s="26">
        <f t="shared" si="0"/>
        <v>332800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>
        <v>41600</v>
      </c>
    </row>
    <row r="32" spans="1:20" ht="35.25" customHeight="1">
      <c r="A32" s="11">
        <v>19</v>
      </c>
      <c r="B32" s="27" t="s">
        <v>73</v>
      </c>
      <c r="C32" s="27" t="s">
        <v>74</v>
      </c>
      <c r="D32" s="27" t="s">
        <v>75</v>
      </c>
      <c r="E32" s="70" t="s">
        <v>30</v>
      </c>
      <c r="F32" s="70">
        <v>4</v>
      </c>
      <c r="G32" s="31">
        <v>25600</v>
      </c>
      <c r="H32" s="26">
        <f t="shared" si="0"/>
        <v>102400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>
        <v>25600</v>
      </c>
    </row>
    <row r="33" spans="1:20" ht="30.75" customHeight="1">
      <c r="A33" s="11">
        <v>20</v>
      </c>
      <c r="B33" s="34" t="s">
        <v>76</v>
      </c>
      <c r="C33" s="73" t="s">
        <v>77</v>
      </c>
      <c r="D33" s="34" t="s">
        <v>78</v>
      </c>
      <c r="E33" s="34" t="s">
        <v>30</v>
      </c>
      <c r="F33" s="32">
        <v>6</v>
      </c>
      <c r="G33" s="32">
        <v>20800</v>
      </c>
      <c r="H33" s="26">
        <f t="shared" si="0"/>
        <v>124800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>
        <v>20800</v>
      </c>
    </row>
    <row r="34" spans="1:20" ht="21.75" customHeight="1">
      <c r="A34" s="11">
        <v>21</v>
      </c>
      <c r="B34" s="74" t="s">
        <v>79</v>
      </c>
      <c r="C34" s="74" t="s">
        <v>79</v>
      </c>
      <c r="D34" s="74" t="s">
        <v>80</v>
      </c>
      <c r="E34" s="74" t="s">
        <v>30</v>
      </c>
      <c r="F34" s="30">
        <v>2</v>
      </c>
      <c r="G34" s="31">
        <v>59200</v>
      </c>
      <c r="H34" s="26">
        <f t="shared" si="0"/>
        <v>118400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>
        <v>59200</v>
      </c>
    </row>
    <row r="35" spans="1:20" ht="22.5" customHeight="1">
      <c r="A35" s="11">
        <v>22</v>
      </c>
      <c r="B35" s="74" t="s">
        <v>81</v>
      </c>
      <c r="C35" s="74" t="s">
        <v>81</v>
      </c>
      <c r="D35" s="74" t="s">
        <v>82</v>
      </c>
      <c r="E35" s="74" t="s">
        <v>30</v>
      </c>
      <c r="F35" s="30">
        <v>7</v>
      </c>
      <c r="G35" s="32">
        <v>19200</v>
      </c>
      <c r="H35" s="26">
        <f t="shared" si="0"/>
        <v>134400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>
        <v>19200</v>
      </c>
    </row>
    <row r="36" spans="1:20" ht="21.75" customHeight="1">
      <c r="A36" s="11">
        <v>23</v>
      </c>
      <c r="B36" s="34" t="s">
        <v>83</v>
      </c>
      <c r="C36" s="34" t="s">
        <v>83</v>
      </c>
      <c r="D36" s="34" t="s">
        <v>84</v>
      </c>
      <c r="E36" s="34" t="s">
        <v>30</v>
      </c>
      <c r="F36" s="30">
        <v>7</v>
      </c>
      <c r="G36" s="32">
        <v>17600</v>
      </c>
      <c r="H36" s="26">
        <f t="shared" si="0"/>
        <v>123200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>
        <v>17600</v>
      </c>
    </row>
    <row r="37" spans="1:20" ht="24" customHeight="1">
      <c r="A37" s="11">
        <v>24</v>
      </c>
      <c r="B37" s="34" t="s">
        <v>85</v>
      </c>
      <c r="C37" s="34" t="s">
        <v>85</v>
      </c>
      <c r="D37" s="34" t="s">
        <v>78</v>
      </c>
      <c r="E37" s="74" t="s">
        <v>30</v>
      </c>
      <c r="F37" s="30">
        <v>7</v>
      </c>
      <c r="G37" s="32">
        <v>19200</v>
      </c>
      <c r="H37" s="26">
        <f t="shared" si="0"/>
        <v>134400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>
        <v>19200</v>
      </c>
    </row>
    <row r="38" spans="1:20" ht="18.75" customHeight="1">
      <c r="A38" s="11">
        <v>25</v>
      </c>
      <c r="B38" s="34" t="s">
        <v>86</v>
      </c>
      <c r="C38" s="34" t="s">
        <v>86</v>
      </c>
      <c r="D38" s="34" t="s">
        <v>78</v>
      </c>
      <c r="E38" s="34" t="s">
        <v>30</v>
      </c>
      <c r="F38" s="30">
        <v>3</v>
      </c>
      <c r="G38" s="31">
        <v>30400</v>
      </c>
      <c r="H38" s="26">
        <f t="shared" si="0"/>
        <v>91200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>
        <v>30400</v>
      </c>
    </row>
    <row r="39" spans="1:20" ht="21.75" customHeight="1">
      <c r="A39" s="11">
        <v>26</v>
      </c>
      <c r="B39" s="34" t="s">
        <v>87</v>
      </c>
      <c r="C39" s="71" t="s">
        <v>87</v>
      </c>
      <c r="D39" s="34" t="s">
        <v>88</v>
      </c>
      <c r="E39" s="74" t="s">
        <v>30</v>
      </c>
      <c r="F39" s="32">
        <v>2</v>
      </c>
      <c r="G39" s="32">
        <v>16000</v>
      </c>
      <c r="H39" s="26">
        <f t="shared" si="0"/>
        <v>32000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>
        <v>16000</v>
      </c>
    </row>
    <row r="40" spans="1:20" ht="21" customHeight="1">
      <c r="A40" s="11">
        <v>27</v>
      </c>
      <c r="B40" s="34" t="s">
        <v>89</v>
      </c>
      <c r="C40" s="34" t="s">
        <v>89</v>
      </c>
      <c r="D40" s="34" t="s">
        <v>90</v>
      </c>
      <c r="E40" s="74" t="s">
        <v>30</v>
      </c>
      <c r="F40" s="32">
        <v>13</v>
      </c>
      <c r="G40" s="32">
        <v>9600</v>
      </c>
      <c r="H40" s="26">
        <f t="shared" si="0"/>
        <v>124800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>
        <v>9600</v>
      </c>
    </row>
    <row r="41" spans="1:20" ht="28.5" customHeight="1">
      <c r="A41" s="11">
        <v>28</v>
      </c>
      <c r="B41" s="34" t="s">
        <v>91</v>
      </c>
      <c r="C41" s="71" t="s">
        <v>91</v>
      </c>
      <c r="D41" s="34" t="s">
        <v>90</v>
      </c>
      <c r="E41" s="74" t="s">
        <v>30</v>
      </c>
      <c r="F41" s="32">
        <v>13</v>
      </c>
      <c r="G41" s="32">
        <v>41600</v>
      </c>
      <c r="H41" s="26">
        <f t="shared" si="0"/>
        <v>540800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>
        <v>41600</v>
      </c>
    </row>
    <row r="42" spans="1:20" ht="21.75" customHeight="1">
      <c r="A42" s="11">
        <v>29</v>
      </c>
      <c r="B42" s="34" t="s">
        <v>92</v>
      </c>
      <c r="C42" s="34" t="s">
        <v>92</v>
      </c>
      <c r="D42" s="34" t="s">
        <v>88</v>
      </c>
      <c r="E42" s="74" t="s">
        <v>30</v>
      </c>
      <c r="F42" s="32">
        <v>9</v>
      </c>
      <c r="G42" s="32">
        <v>14400</v>
      </c>
      <c r="H42" s="26">
        <f t="shared" si="0"/>
        <v>129600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>
        <v>14400</v>
      </c>
    </row>
    <row r="43" spans="1:20" ht="33.75" customHeight="1">
      <c r="A43" s="11">
        <v>30</v>
      </c>
      <c r="B43" s="71" t="s">
        <v>93</v>
      </c>
      <c r="C43" s="71" t="s">
        <v>94</v>
      </c>
      <c r="D43" s="34" t="s">
        <v>78</v>
      </c>
      <c r="E43" s="34" t="s">
        <v>30</v>
      </c>
      <c r="F43" s="32">
        <v>2</v>
      </c>
      <c r="G43" s="32">
        <v>43200</v>
      </c>
      <c r="H43" s="26">
        <f t="shared" si="0"/>
        <v>86400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>
        <v>43200</v>
      </c>
    </row>
    <row r="44" spans="1:20" ht="33" customHeight="1">
      <c r="A44" s="11">
        <v>31</v>
      </c>
      <c r="B44" s="27" t="s">
        <v>95</v>
      </c>
      <c r="C44" s="27" t="s">
        <v>96</v>
      </c>
      <c r="D44" s="27" t="s">
        <v>95</v>
      </c>
      <c r="E44" s="70" t="s">
        <v>30</v>
      </c>
      <c r="F44" s="70">
        <v>7</v>
      </c>
      <c r="G44" s="31">
        <v>68800</v>
      </c>
      <c r="H44" s="26">
        <f t="shared" si="0"/>
        <v>481600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>
        <v>68800</v>
      </c>
    </row>
    <row r="45" spans="1:20" ht="33" customHeight="1">
      <c r="A45" s="11">
        <v>32</v>
      </c>
      <c r="B45" s="27" t="s">
        <v>97</v>
      </c>
      <c r="C45" s="27" t="s">
        <v>96</v>
      </c>
      <c r="D45" s="27" t="s">
        <v>97</v>
      </c>
      <c r="E45" s="70" t="s">
        <v>30</v>
      </c>
      <c r="F45" s="70">
        <v>1</v>
      </c>
      <c r="G45" s="31">
        <v>19200</v>
      </c>
      <c r="H45" s="26">
        <f t="shared" si="0"/>
        <v>19200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>
        <v>19200</v>
      </c>
    </row>
    <row r="46" spans="1:20" ht="31.5" customHeight="1">
      <c r="A46" s="11">
        <v>33</v>
      </c>
      <c r="B46" s="27" t="s">
        <v>98</v>
      </c>
      <c r="C46" s="27" t="s">
        <v>96</v>
      </c>
      <c r="D46" s="27" t="s">
        <v>98</v>
      </c>
      <c r="E46" s="70" t="s">
        <v>30</v>
      </c>
      <c r="F46" s="70">
        <v>3</v>
      </c>
      <c r="G46" s="75">
        <v>2720</v>
      </c>
      <c r="H46" s="26">
        <f t="shared" si="0"/>
        <v>8160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>
        <v>2720</v>
      </c>
    </row>
    <row r="47" spans="1:20" ht="26.25" customHeight="1">
      <c r="A47" s="11">
        <v>34</v>
      </c>
      <c r="B47" s="76" t="s">
        <v>99</v>
      </c>
      <c r="C47" s="76" t="s">
        <v>100</v>
      </c>
      <c r="D47" s="76" t="s">
        <v>100</v>
      </c>
      <c r="E47" s="76" t="s">
        <v>29</v>
      </c>
      <c r="F47" s="77">
        <v>2</v>
      </c>
      <c r="G47" s="34">
        <v>8480</v>
      </c>
      <c r="H47" s="26">
        <f t="shared" si="0"/>
        <v>16960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22.5" customHeight="1">
      <c r="A48" s="11">
        <v>35</v>
      </c>
      <c r="B48" s="34" t="s">
        <v>101</v>
      </c>
      <c r="C48" s="73" t="s">
        <v>102</v>
      </c>
      <c r="D48" s="34" t="s">
        <v>101</v>
      </c>
      <c r="E48" s="78" t="s">
        <v>30</v>
      </c>
      <c r="F48" s="73">
        <v>2</v>
      </c>
      <c r="G48" s="34">
        <v>138000</v>
      </c>
      <c r="H48" s="26">
        <f t="shared" si="0"/>
        <v>276000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1" customHeight="1">
      <c r="A49" s="11">
        <v>36</v>
      </c>
      <c r="B49" s="79" t="s">
        <v>103</v>
      </c>
      <c r="C49" s="73" t="s">
        <v>102</v>
      </c>
      <c r="D49" s="79" t="s">
        <v>103</v>
      </c>
      <c r="E49" s="78" t="s">
        <v>30</v>
      </c>
      <c r="F49" s="73">
        <v>2</v>
      </c>
      <c r="G49" s="34">
        <v>138000</v>
      </c>
      <c r="H49" s="26">
        <f t="shared" si="0"/>
        <v>276000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60.75" customHeight="1">
      <c r="A50" s="11">
        <v>37</v>
      </c>
      <c r="B50" s="80" t="s">
        <v>104</v>
      </c>
      <c r="C50" s="73" t="s">
        <v>105</v>
      </c>
      <c r="D50" s="81" t="s">
        <v>106</v>
      </c>
      <c r="E50" s="70" t="s">
        <v>30</v>
      </c>
      <c r="F50" s="73">
        <v>2</v>
      </c>
      <c r="G50" s="82">
        <v>22400</v>
      </c>
      <c r="H50" s="26">
        <f t="shared" si="0"/>
        <v>44800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>
        <v>22400</v>
      </c>
    </row>
    <row r="51" spans="1:20" ht="50.25" customHeight="1">
      <c r="A51" s="11">
        <v>38</v>
      </c>
      <c r="B51" s="80" t="s">
        <v>107</v>
      </c>
      <c r="C51" s="73" t="s">
        <v>105</v>
      </c>
      <c r="D51" s="81" t="s">
        <v>108</v>
      </c>
      <c r="E51" s="70" t="s">
        <v>30</v>
      </c>
      <c r="F51" s="73">
        <v>1</v>
      </c>
      <c r="G51" s="82">
        <v>16000</v>
      </c>
      <c r="H51" s="26">
        <f t="shared" si="0"/>
        <v>16000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>
        <v>16000</v>
      </c>
    </row>
    <row r="52" spans="1:20" ht="38.25" customHeight="1">
      <c r="A52" s="11">
        <v>39</v>
      </c>
      <c r="B52" s="142" t="s">
        <v>109</v>
      </c>
      <c r="C52" s="73" t="s">
        <v>105</v>
      </c>
      <c r="D52" s="81" t="s">
        <v>110</v>
      </c>
      <c r="E52" s="70" t="s">
        <v>30</v>
      </c>
      <c r="F52" s="73">
        <v>1</v>
      </c>
      <c r="G52" s="82">
        <v>20800</v>
      </c>
      <c r="H52" s="26">
        <f t="shared" si="0"/>
        <v>20800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>
        <v>20800</v>
      </c>
    </row>
    <row r="53" spans="1:20" ht="28.5" customHeight="1">
      <c r="A53" s="11">
        <v>40</v>
      </c>
      <c r="B53" s="83" t="s">
        <v>111</v>
      </c>
      <c r="C53" s="73" t="s">
        <v>105</v>
      </c>
      <c r="D53" s="81" t="s">
        <v>106</v>
      </c>
      <c r="E53" s="70" t="s">
        <v>30</v>
      </c>
      <c r="F53" s="73">
        <v>1</v>
      </c>
      <c r="G53" s="82">
        <v>56000</v>
      </c>
      <c r="H53" s="26">
        <f t="shared" si="0"/>
        <v>56000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>
        <v>56000</v>
      </c>
    </row>
    <row r="54" spans="1:20" ht="33.75" customHeight="1">
      <c r="A54" s="11">
        <v>41</v>
      </c>
      <c r="B54" s="142" t="s">
        <v>112</v>
      </c>
      <c r="C54" s="73" t="s">
        <v>105</v>
      </c>
      <c r="D54" s="81" t="s">
        <v>110</v>
      </c>
      <c r="E54" s="70" t="s">
        <v>30</v>
      </c>
      <c r="F54" s="73">
        <v>1</v>
      </c>
      <c r="G54" s="82">
        <v>22400</v>
      </c>
      <c r="H54" s="26">
        <f t="shared" si="0"/>
        <v>22400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>
        <v>22400</v>
      </c>
    </row>
    <row r="55" spans="1:20" ht="43.5" customHeight="1">
      <c r="A55" s="11">
        <v>42</v>
      </c>
      <c r="B55" s="142" t="s">
        <v>113</v>
      </c>
      <c r="C55" s="73" t="s">
        <v>105</v>
      </c>
      <c r="D55" s="81" t="s">
        <v>110</v>
      </c>
      <c r="E55" s="70" t="s">
        <v>30</v>
      </c>
      <c r="F55" s="73">
        <v>2</v>
      </c>
      <c r="G55" s="82">
        <v>22400</v>
      </c>
      <c r="H55" s="26">
        <f t="shared" si="0"/>
        <v>44800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>
        <v>22400</v>
      </c>
    </row>
    <row r="56" spans="1:20" ht="36.75" customHeight="1">
      <c r="A56" s="11">
        <v>43</v>
      </c>
      <c r="B56" s="142" t="s">
        <v>114</v>
      </c>
      <c r="C56" s="73" t="s">
        <v>105</v>
      </c>
      <c r="D56" s="81" t="s">
        <v>106</v>
      </c>
      <c r="E56" s="70" t="s">
        <v>30</v>
      </c>
      <c r="F56" s="73">
        <v>2</v>
      </c>
      <c r="G56" s="82">
        <v>28800</v>
      </c>
      <c r="H56" s="26">
        <f t="shared" si="0"/>
        <v>57600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>
        <v>28800</v>
      </c>
    </row>
    <row r="57" spans="1:20" ht="60.75" customHeight="1">
      <c r="A57" s="11">
        <v>44</v>
      </c>
      <c r="B57" s="80" t="s">
        <v>115</v>
      </c>
      <c r="C57" s="73" t="s">
        <v>105</v>
      </c>
      <c r="D57" s="81" t="s">
        <v>106</v>
      </c>
      <c r="E57" s="70" t="s">
        <v>30</v>
      </c>
      <c r="F57" s="73">
        <v>2</v>
      </c>
      <c r="G57" s="82">
        <v>51200</v>
      </c>
      <c r="H57" s="26">
        <f t="shared" si="0"/>
        <v>102400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>
        <v>51200</v>
      </c>
    </row>
    <row r="58" spans="1:20" ht="28.5" customHeight="1">
      <c r="A58" s="49" t="s">
        <v>116</v>
      </c>
      <c r="B58" s="50"/>
      <c r="C58" s="50"/>
      <c r="D58" s="50"/>
      <c r="E58" s="50"/>
      <c r="F58" s="50"/>
      <c r="G58" s="51"/>
      <c r="H58" s="26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36.75" customHeight="1">
      <c r="A59" s="33">
        <v>45</v>
      </c>
      <c r="B59" s="34" t="s">
        <v>117</v>
      </c>
      <c r="C59" s="34" t="s">
        <v>118</v>
      </c>
      <c r="D59" s="71" t="s">
        <v>119</v>
      </c>
      <c r="E59" s="34" t="s">
        <v>30</v>
      </c>
      <c r="F59" s="34">
        <v>100</v>
      </c>
      <c r="G59" s="34">
        <v>28500</v>
      </c>
      <c r="H59" s="26">
        <f t="shared" si="0"/>
        <v>2850000</v>
      </c>
      <c r="I59" s="20"/>
      <c r="J59" s="20"/>
      <c r="K59" s="20"/>
      <c r="L59" s="20"/>
      <c r="M59" s="20"/>
      <c r="N59" s="20"/>
      <c r="O59" s="21">
        <v>26555</v>
      </c>
      <c r="P59" s="20"/>
      <c r="Q59" s="20">
        <v>27000</v>
      </c>
      <c r="R59" s="20"/>
      <c r="S59" s="20"/>
      <c r="T59" s="20"/>
    </row>
    <row r="60" spans="1:20" ht="23.25" customHeight="1">
      <c r="A60" s="11">
        <v>46</v>
      </c>
      <c r="B60" s="34" t="s">
        <v>120</v>
      </c>
      <c r="C60" s="34" t="s">
        <v>121</v>
      </c>
      <c r="D60" s="79" t="s">
        <v>122</v>
      </c>
      <c r="E60" s="34" t="s">
        <v>30</v>
      </c>
      <c r="F60" s="34">
        <f>90*70%</f>
        <v>62.999999999999993</v>
      </c>
      <c r="G60" s="34">
        <v>29500</v>
      </c>
      <c r="H60" s="26">
        <f t="shared" si="0"/>
        <v>1858499.9999999998</v>
      </c>
      <c r="I60" s="20"/>
      <c r="J60" s="20"/>
      <c r="K60" s="20"/>
      <c r="L60" s="20"/>
      <c r="M60" s="20"/>
      <c r="N60" s="20"/>
      <c r="O60" s="21">
        <v>27295</v>
      </c>
      <c r="P60" s="20"/>
      <c r="Q60" s="20">
        <v>28000</v>
      </c>
      <c r="R60" s="20"/>
      <c r="S60" s="20"/>
      <c r="T60" s="20"/>
    </row>
    <row r="61" spans="1:20" ht="33.75" customHeight="1">
      <c r="A61" s="11">
        <v>47</v>
      </c>
      <c r="B61" s="34" t="s">
        <v>123</v>
      </c>
      <c r="C61" s="71" t="s">
        <v>124</v>
      </c>
      <c r="D61" s="34" t="s">
        <v>125</v>
      </c>
      <c r="E61" s="34" t="s">
        <v>30</v>
      </c>
      <c r="F61" s="34">
        <v>63</v>
      </c>
      <c r="G61" s="34">
        <v>88000</v>
      </c>
      <c r="H61" s="26">
        <f t="shared" si="0"/>
        <v>5544000</v>
      </c>
      <c r="I61" s="20"/>
      <c r="J61" s="20"/>
      <c r="K61" s="20"/>
      <c r="L61" s="20"/>
      <c r="M61" s="20"/>
      <c r="N61" s="20"/>
      <c r="O61" s="21">
        <v>85600</v>
      </c>
      <c r="P61" s="20"/>
      <c r="Q61" s="20">
        <v>86000</v>
      </c>
      <c r="R61" s="20"/>
      <c r="S61" s="20"/>
      <c r="T61" s="20"/>
    </row>
    <row r="62" spans="1:20" ht="43.5" customHeight="1">
      <c r="A62" s="11">
        <v>48</v>
      </c>
      <c r="B62" s="71" t="s">
        <v>126</v>
      </c>
      <c r="C62" s="34" t="s">
        <v>127</v>
      </c>
      <c r="D62" s="79" t="s">
        <v>128</v>
      </c>
      <c r="E62" s="34" t="s">
        <v>30</v>
      </c>
      <c r="F62" s="79">
        <f>90*70%</f>
        <v>62.999999999999993</v>
      </c>
      <c r="G62" s="34">
        <v>30500</v>
      </c>
      <c r="H62" s="26">
        <f t="shared" si="0"/>
        <v>1921499.9999999998</v>
      </c>
      <c r="I62" s="20"/>
      <c r="J62" s="20"/>
      <c r="K62" s="20"/>
      <c r="L62" s="20"/>
      <c r="M62" s="20"/>
      <c r="N62" s="20"/>
      <c r="O62" s="21">
        <v>28415</v>
      </c>
      <c r="P62" s="20"/>
      <c r="Q62" s="20">
        <v>29000</v>
      </c>
      <c r="R62" s="20"/>
      <c r="S62" s="20"/>
      <c r="T62" s="20"/>
    </row>
    <row r="63" spans="1:20" ht="25.5" customHeight="1">
      <c r="A63" s="11">
        <v>49</v>
      </c>
      <c r="B63" s="34" t="s">
        <v>129</v>
      </c>
      <c r="C63" s="34" t="s">
        <v>130</v>
      </c>
      <c r="D63" s="34" t="s">
        <v>131</v>
      </c>
      <c r="E63" s="34" t="s">
        <v>30</v>
      </c>
      <c r="F63" s="34">
        <f>120*70%</f>
        <v>84</v>
      </c>
      <c r="G63" s="34">
        <v>45000</v>
      </c>
      <c r="H63" s="26">
        <f t="shared" si="0"/>
        <v>3780000</v>
      </c>
      <c r="I63" s="20"/>
      <c r="J63" s="20"/>
      <c r="K63" s="20"/>
      <c r="L63" s="20"/>
      <c r="M63" s="20"/>
      <c r="N63" s="20"/>
      <c r="O63" s="21">
        <v>42480</v>
      </c>
      <c r="P63" s="20"/>
      <c r="Q63" s="20">
        <v>43000</v>
      </c>
      <c r="R63" s="20"/>
      <c r="S63" s="20"/>
      <c r="T63" s="20"/>
    </row>
    <row r="64" spans="1:20" ht="30.75" customHeight="1">
      <c r="A64" s="11">
        <v>50</v>
      </c>
      <c r="B64" s="34" t="s">
        <v>132</v>
      </c>
      <c r="C64" s="34" t="s">
        <v>133</v>
      </c>
      <c r="D64" s="34" t="s">
        <v>134</v>
      </c>
      <c r="E64" s="34" t="s">
        <v>30</v>
      </c>
      <c r="F64" s="34">
        <v>127</v>
      </c>
      <c r="G64" s="34">
        <v>37500</v>
      </c>
      <c r="H64" s="26">
        <f t="shared" si="0"/>
        <v>4762500</v>
      </c>
      <c r="I64" s="20"/>
      <c r="J64" s="20"/>
      <c r="K64" s="20"/>
      <c r="L64" s="20"/>
      <c r="M64" s="20"/>
      <c r="N64" s="20"/>
      <c r="O64" s="21">
        <v>35360</v>
      </c>
      <c r="P64" s="20"/>
      <c r="Q64" s="20">
        <v>36000</v>
      </c>
      <c r="R64" s="20"/>
      <c r="S64" s="20"/>
      <c r="T64" s="20"/>
    </row>
    <row r="65" spans="1:20" ht="24.75" customHeight="1">
      <c r="A65" s="11">
        <v>51</v>
      </c>
      <c r="B65" s="34" t="s">
        <v>135</v>
      </c>
      <c r="C65" s="34" t="s">
        <v>136</v>
      </c>
      <c r="D65" s="34" t="s">
        <v>137</v>
      </c>
      <c r="E65" s="34" t="s">
        <v>30</v>
      </c>
      <c r="F65" s="34">
        <v>48</v>
      </c>
      <c r="G65" s="34">
        <v>24500</v>
      </c>
      <c r="H65" s="26">
        <f t="shared" si="0"/>
        <v>1176000</v>
      </c>
      <c r="I65" s="20"/>
      <c r="J65" s="20"/>
      <c r="K65" s="20"/>
      <c r="L65" s="20"/>
      <c r="M65" s="20"/>
      <c r="N65" s="20"/>
      <c r="O65" s="21">
        <v>22390</v>
      </c>
      <c r="P65" s="20"/>
      <c r="Q65" s="20">
        <v>23000</v>
      </c>
      <c r="R65" s="20"/>
      <c r="S65" s="20"/>
      <c r="T65" s="20"/>
    </row>
    <row r="66" spans="1:20" ht="31.5" customHeight="1">
      <c r="A66" s="11">
        <v>52</v>
      </c>
      <c r="B66" s="71" t="s">
        <v>138</v>
      </c>
      <c r="C66" s="34" t="s">
        <v>139</v>
      </c>
      <c r="D66" s="34" t="s">
        <v>140</v>
      </c>
      <c r="E66" s="34" t="s">
        <v>30</v>
      </c>
      <c r="F66" s="34">
        <v>34</v>
      </c>
      <c r="G66" s="34">
        <v>162000</v>
      </c>
      <c r="H66" s="26">
        <f t="shared" si="0"/>
        <v>5508000</v>
      </c>
      <c r="I66" s="20"/>
      <c r="J66" s="20"/>
      <c r="K66" s="20"/>
      <c r="L66" s="20"/>
      <c r="M66" s="20"/>
      <c r="N66" s="20"/>
      <c r="O66" s="21">
        <v>158000</v>
      </c>
      <c r="P66" s="20"/>
      <c r="Q66" s="20">
        <v>159000</v>
      </c>
      <c r="R66" s="20"/>
      <c r="S66" s="20"/>
      <c r="T66" s="20"/>
    </row>
    <row r="67" spans="1:20" ht="35.25" customHeight="1">
      <c r="A67" s="11">
        <v>53</v>
      </c>
      <c r="B67" s="71" t="s">
        <v>141</v>
      </c>
      <c r="C67" s="34" t="s">
        <v>142</v>
      </c>
      <c r="D67" s="71" t="s">
        <v>141</v>
      </c>
      <c r="E67" s="34" t="s">
        <v>30</v>
      </c>
      <c r="F67" s="34">
        <v>104</v>
      </c>
      <c r="G67" s="34">
        <v>29500</v>
      </c>
      <c r="H67" s="26">
        <f t="shared" si="0"/>
        <v>3068000</v>
      </c>
      <c r="I67" s="20"/>
      <c r="J67" s="20"/>
      <c r="K67" s="20"/>
      <c r="L67" s="20"/>
      <c r="M67" s="20"/>
      <c r="N67" s="20"/>
      <c r="O67" s="21">
        <v>26690</v>
      </c>
      <c r="P67" s="20"/>
      <c r="Q67" s="20">
        <v>27000</v>
      </c>
      <c r="R67" s="20"/>
      <c r="S67" s="20"/>
      <c r="T67" s="20"/>
    </row>
    <row r="68" spans="1:20" ht="23.25" customHeight="1">
      <c r="A68" s="11">
        <v>54</v>
      </c>
      <c r="B68" s="34" t="s">
        <v>143</v>
      </c>
      <c r="C68" s="34" t="s">
        <v>144</v>
      </c>
      <c r="D68" s="34" t="s">
        <v>143</v>
      </c>
      <c r="E68" s="34" t="s">
        <v>30</v>
      </c>
      <c r="F68" s="34">
        <f>90*70%</f>
        <v>62.999999999999993</v>
      </c>
      <c r="G68" s="34">
        <v>71500</v>
      </c>
      <c r="H68" s="26">
        <f t="shared" si="0"/>
        <v>4504499.9999999991</v>
      </c>
      <c r="I68" s="20"/>
      <c r="J68" s="20"/>
      <c r="K68" s="20"/>
      <c r="L68" s="20"/>
      <c r="M68" s="20"/>
      <c r="N68" s="20"/>
      <c r="O68" s="21">
        <v>68150</v>
      </c>
      <c r="P68" s="20"/>
      <c r="Q68" s="20">
        <v>69500</v>
      </c>
      <c r="R68" s="20"/>
      <c r="S68" s="20"/>
      <c r="T68" s="20"/>
    </row>
    <row r="69" spans="1:20" ht="38.25" customHeight="1">
      <c r="A69" s="11">
        <v>55</v>
      </c>
      <c r="B69" s="71" t="s">
        <v>145</v>
      </c>
      <c r="C69" s="71" t="s">
        <v>145</v>
      </c>
      <c r="D69" s="71" t="s">
        <v>145</v>
      </c>
      <c r="E69" s="34" t="s">
        <v>30</v>
      </c>
      <c r="F69" s="34">
        <v>25</v>
      </c>
      <c r="G69" s="34">
        <v>22900</v>
      </c>
      <c r="H69" s="26">
        <f t="shared" si="0"/>
        <v>572500</v>
      </c>
      <c r="I69" s="20"/>
      <c r="J69" s="20"/>
      <c r="K69" s="20"/>
      <c r="L69" s="20"/>
      <c r="M69" s="20"/>
      <c r="N69" s="20"/>
      <c r="O69" s="21">
        <v>19250</v>
      </c>
      <c r="P69" s="20"/>
      <c r="Q69" s="20">
        <v>20500</v>
      </c>
      <c r="R69" s="20"/>
      <c r="S69" s="20"/>
      <c r="T69" s="20"/>
    </row>
    <row r="70" spans="1:20" ht="48" customHeight="1">
      <c r="A70" s="11">
        <v>56</v>
      </c>
      <c r="B70" s="71" t="s">
        <v>146</v>
      </c>
      <c r="C70" s="71" t="s">
        <v>146</v>
      </c>
      <c r="D70" s="71" t="s">
        <v>146</v>
      </c>
      <c r="E70" s="34" t="s">
        <v>30</v>
      </c>
      <c r="F70" s="34">
        <v>2</v>
      </c>
      <c r="G70" s="34">
        <v>59200</v>
      </c>
      <c r="H70" s="26">
        <f t="shared" si="0"/>
        <v>118400</v>
      </c>
      <c r="I70" s="20"/>
      <c r="J70" s="20"/>
      <c r="K70" s="20"/>
      <c r="L70" s="20"/>
      <c r="M70" s="20"/>
      <c r="N70" s="20"/>
      <c r="O70" s="21">
        <v>55500</v>
      </c>
      <c r="P70" s="20"/>
      <c r="Q70" s="20">
        <v>57000</v>
      </c>
      <c r="R70" s="20"/>
      <c r="S70" s="20"/>
      <c r="T70" s="20"/>
    </row>
    <row r="71" spans="1:20" ht="57.75" customHeight="1">
      <c r="A71" s="11">
        <v>57</v>
      </c>
      <c r="B71" s="71" t="s">
        <v>147</v>
      </c>
      <c r="C71" s="71" t="s">
        <v>147</v>
      </c>
      <c r="D71" s="71" t="s">
        <v>147</v>
      </c>
      <c r="E71" s="34" t="s">
        <v>30</v>
      </c>
      <c r="F71" s="34">
        <v>2</v>
      </c>
      <c r="G71" s="34">
        <v>142000</v>
      </c>
      <c r="H71" s="26">
        <f t="shared" si="0"/>
        <v>284000</v>
      </c>
      <c r="I71" s="20"/>
      <c r="J71" s="20"/>
      <c r="K71" s="20"/>
      <c r="L71" s="20"/>
      <c r="M71" s="20"/>
      <c r="N71" s="20"/>
      <c r="O71" s="21">
        <v>138900</v>
      </c>
      <c r="P71" s="20"/>
      <c r="Q71" s="20">
        <v>139500</v>
      </c>
      <c r="R71" s="20"/>
      <c r="S71" s="20"/>
      <c r="T71" s="20"/>
    </row>
    <row r="72" spans="1:20" ht="66.75" customHeight="1">
      <c r="A72" s="11">
        <v>58</v>
      </c>
      <c r="B72" s="71" t="s">
        <v>148</v>
      </c>
      <c r="C72" s="71" t="s">
        <v>148</v>
      </c>
      <c r="D72" s="71" t="s">
        <v>148</v>
      </c>
      <c r="E72" s="34" t="s">
        <v>30</v>
      </c>
      <c r="F72" s="34">
        <v>2</v>
      </c>
      <c r="G72" s="34">
        <v>158000</v>
      </c>
      <c r="H72" s="26">
        <f t="shared" si="0"/>
        <v>316000</v>
      </c>
      <c r="I72" s="20"/>
      <c r="J72" s="20"/>
      <c r="K72" s="20"/>
      <c r="L72" s="20"/>
      <c r="M72" s="20"/>
      <c r="N72" s="20"/>
      <c r="O72" s="21">
        <v>155500</v>
      </c>
      <c r="P72" s="20"/>
      <c r="Q72" s="20">
        <v>156000</v>
      </c>
      <c r="R72" s="20"/>
      <c r="S72" s="20"/>
      <c r="T72" s="20"/>
    </row>
    <row r="73" spans="1:20" ht="39" customHeight="1">
      <c r="A73" s="11">
        <v>59</v>
      </c>
      <c r="B73" s="71" t="s">
        <v>149</v>
      </c>
      <c r="C73" s="71" t="s">
        <v>149</v>
      </c>
      <c r="D73" s="71" t="s">
        <v>149</v>
      </c>
      <c r="E73" s="34" t="s">
        <v>30</v>
      </c>
      <c r="F73" s="34">
        <v>8</v>
      </c>
      <c r="G73" s="34">
        <v>201800</v>
      </c>
      <c r="H73" s="26">
        <f t="shared" si="0"/>
        <v>1614400</v>
      </c>
      <c r="I73" s="20"/>
      <c r="J73" s="20"/>
      <c r="K73" s="20"/>
      <c r="L73" s="20"/>
      <c r="M73" s="20"/>
      <c r="N73" s="20"/>
      <c r="O73" s="21">
        <v>198700</v>
      </c>
      <c r="P73" s="20"/>
      <c r="Q73" s="20">
        <v>199500</v>
      </c>
      <c r="R73" s="20"/>
      <c r="S73" s="20"/>
      <c r="T73" s="20"/>
    </row>
    <row r="74" spans="1:20" ht="54" customHeight="1">
      <c r="A74" s="11">
        <v>60</v>
      </c>
      <c r="B74" s="71" t="s">
        <v>150</v>
      </c>
      <c r="C74" s="71" t="s">
        <v>150</v>
      </c>
      <c r="D74" s="71" t="s">
        <v>150</v>
      </c>
      <c r="E74" s="34" t="s">
        <v>30</v>
      </c>
      <c r="F74" s="34">
        <v>1</v>
      </c>
      <c r="G74" s="34">
        <v>205000</v>
      </c>
      <c r="H74" s="26">
        <f t="shared" si="0"/>
        <v>205000</v>
      </c>
      <c r="I74" s="20"/>
      <c r="J74" s="20"/>
      <c r="K74" s="20"/>
      <c r="L74" s="20"/>
      <c r="M74" s="20"/>
      <c r="N74" s="20"/>
      <c r="O74" s="21">
        <v>200000</v>
      </c>
      <c r="P74" s="20"/>
      <c r="Q74" s="20">
        <v>202500</v>
      </c>
      <c r="R74" s="20"/>
      <c r="S74" s="20"/>
      <c r="T74" s="20"/>
    </row>
    <row r="75" spans="1:20" ht="43.5" customHeight="1">
      <c r="A75" s="11">
        <v>61</v>
      </c>
      <c r="B75" s="71" t="s">
        <v>341</v>
      </c>
      <c r="C75" s="71" t="s">
        <v>151</v>
      </c>
      <c r="D75" s="71" t="s">
        <v>151</v>
      </c>
      <c r="E75" s="34" t="s">
        <v>30</v>
      </c>
      <c r="F75" s="34">
        <v>3</v>
      </c>
      <c r="G75" s="34">
        <v>32000</v>
      </c>
      <c r="H75" s="26">
        <f t="shared" si="0"/>
        <v>96000</v>
      </c>
      <c r="I75" s="20"/>
      <c r="J75" s="20"/>
      <c r="K75" s="20"/>
      <c r="L75" s="20"/>
      <c r="M75" s="20"/>
      <c r="N75" s="20"/>
      <c r="O75" s="21">
        <v>28700</v>
      </c>
      <c r="P75" s="20"/>
      <c r="Q75" s="20">
        <v>29500</v>
      </c>
      <c r="R75" s="20"/>
      <c r="S75" s="20"/>
      <c r="T75" s="20"/>
    </row>
    <row r="76" spans="1:20" ht="43.5" customHeight="1">
      <c r="A76" s="11">
        <v>62</v>
      </c>
      <c r="B76" s="71" t="s">
        <v>152</v>
      </c>
      <c r="C76" s="71" t="s">
        <v>153</v>
      </c>
      <c r="D76" s="71" t="s">
        <v>153</v>
      </c>
      <c r="E76" s="34" t="s">
        <v>30</v>
      </c>
      <c r="F76" s="34">
        <v>4</v>
      </c>
      <c r="G76" s="34">
        <v>61000</v>
      </c>
      <c r="H76" s="26">
        <f t="shared" si="0"/>
        <v>244000</v>
      </c>
      <c r="I76" s="20"/>
      <c r="J76" s="20"/>
      <c r="K76" s="20"/>
      <c r="L76" s="20"/>
      <c r="M76" s="20"/>
      <c r="N76" s="20"/>
      <c r="O76" s="21">
        <v>58100</v>
      </c>
      <c r="P76" s="20"/>
      <c r="Q76" s="20">
        <v>59000</v>
      </c>
      <c r="R76" s="20"/>
      <c r="S76" s="20"/>
      <c r="T76" s="20"/>
    </row>
    <row r="77" spans="1:20" ht="43.5" customHeight="1">
      <c r="A77" s="11">
        <v>63</v>
      </c>
      <c r="B77" s="71" t="s">
        <v>154</v>
      </c>
      <c r="C77" s="71" t="s">
        <v>155</v>
      </c>
      <c r="D77" s="71" t="s">
        <v>155</v>
      </c>
      <c r="E77" s="34" t="s">
        <v>30</v>
      </c>
      <c r="F77" s="34">
        <v>5</v>
      </c>
      <c r="G77" s="34">
        <v>110000</v>
      </c>
      <c r="H77" s="26">
        <f t="shared" si="0"/>
        <v>550000</v>
      </c>
      <c r="I77" s="20"/>
      <c r="J77" s="20"/>
      <c r="K77" s="20"/>
      <c r="L77" s="20"/>
      <c r="M77" s="20"/>
      <c r="N77" s="20"/>
      <c r="O77" s="21">
        <v>106000</v>
      </c>
      <c r="P77" s="20"/>
      <c r="Q77" s="20">
        <v>108500</v>
      </c>
      <c r="R77" s="20"/>
      <c r="S77" s="20"/>
      <c r="T77" s="20"/>
    </row>
    <row r="78" spans="1:20" ht="43.5" customHeight="1">
      <c r="A78" s="11">
        <v>64</v>
      </c>
      <c r="B78" s="71" t="s">
        <v>156</v>
      </c>
      <c r="C78" s="71" t="s">
        <v>157</v>
      </c>
      <c r="D78" s="71" t="s">
        <v>157</v>
      </c>
      <c r="E78" s="34" t="s">
        <v>30</v>
      </c>
      <c r="F78" s="34">
        <v>5</v>
      </c>
      <c r="G78" s="34">
        <v>15800</v>
      </c>
      <c r="H78" s="26">
        <f t="shared" si="0"/>
        <v>79000</v>
      </c>
      <c r="I78" s="20"/>
      <c r="J78" s="20"/>
      <c r="K78" s="20"/>
      <c r="L78" s="20"/>
      <c r="M78" s="20"/>
      <c r="N78" s="20"/>
      <c r="O78" s="21">
        <v>13300</v>
      </c>
      <c r="P78" s="20"/>
      <c r="Q78" s="20">
        <v>13500</v>
      </c>
      <c r="R78" s="20"/>
      <c r="S78" s="20"/>
      <c r="T78" s="20"/>
    </row>
    <row r="79" spans="1:20" ht="36.75" customHeight="1">
      <c r="A79" s="11">
        <v>65</v>
      </c>
      <c r="B79" s="71" t="s">
        <v>158</v>
      </c>
      <c r="C79" s="71" t="s">
        <v>159</v>
      </c>
      <c r="D79" s="71" t="s">
        <v>159</v>
      </c>
      <c r="E79" s="34" t="s">
        <v>30</v>
      </c>
      <c r="F79" s="34">
        <v>4</v>
      </c>
      <c r="G79" s="34">
        <v>51000</v>
      </c>
      <c r="H79" s="26">
        <f t="shared" ref="H79:H172" si="1">F79*G79</f>
        <v>204000</v>
      </c>
      <c r="I79" s="20"/>
      <c r="J79" s="20"/>
      <c r="K79" s="20"/>
      <c r="L79" s="20"/>
      <c r="M79" s="20"/>
      <c r="N79" s="20"/>
      <c r="O79" s="21">
        <v>48200</v>
      </c>
      <c r="P79" s="20"/>
      <c r="Q79" s="20">
        <v>49000</v>
      </c>
      <c r="R79" s="20"/>
      <c r="S79" s="20"/>
      <c r="T79" s="20"/>
    </row>
    <row r="80" spans="1:20" ht="38.25" customHeight="1">
      <c r="A80" s="11">
        <v>66</v>
      </c>
      <c r="B80" s="71" t="s">
        <v>160</v>
      </c>
      <c r="C80" s="71" t="s">
        <v>161</v>
      </c>
      <c r="D80" s="71" t="s">
        <v>161</v>
      </c>
      <c r="E80" s="34" t="s">
        <v>30</v>
      </c>
      <c r="F80" s="34">
        <v>1</v>
      </c>
      <c r="G80" s="34">
        <v>115000</v>
      </c>
      <c r="H80" s="26">
        <f t="shared" si="1"/>
        <v>115000</v>
      </c>
      <c r="I80" s="20"/>
      <c r="J80" s="20"/>
      <c r="K80" s="20"/>
      <c r="L80" s="20"/>
      <c r="M80" s="20"/>
      <c r="N80" s="20"/>
      <c r="O80" s="21">
        <v>111970</v>
      </c>
      <c r="P80" s="20"/>
      <c r="Q80" s="20">
        <v>112900</v>
      </c>
      <c r="R80" s="20"/>
      <c r="S80" s="20"/>
      <c r="T80" s="20"/>
    </row>
    <row r="81" spans="1:20" ht="43.5" customHeight="1">
      <c r="A81" s="11">
        <v>67</v>
      </c>
      <c r="B81" s="71" t="s">
        <v>162</v>
      </c>
      <c r="C81" s="71" t="s">
        <v>163</v>
      </c>
      <c r="D81" s="71" t="s">
        <v>163</v>
      </c>
      <c r="E81" s="34" t="s">
        <v>30</v>
      </c>
      <c r="F81" s="34">
        <v>2</v>
      </c>
      <c r="G81" s="34">
        <v>26000</v>
      </c>
      <c r="H81" s="26">
        <f t="shared" si="1"/>
        <v>52000</v>
      </c>
      <c r="I81" s="20"/>
      <c r="J81" s="20"/>
      <c r="K81" s="20"/>
      <c r="L81" s="20"/>
      <c r="M81" s="20"/>
      <c r="N81" s="20"/>
      <c r="O81" s="21">
        <v>23600</v>
      </c>
      <c r="P81" s="20"/>
      <c r="Q81" s="20">
        <v>24000</v>
      </c>
      <c r="R81" s="20"/>
      <c r="S81" s="20"/>
      <c r="T81" s="20"/>
    </row>
    <row r="82" spans="1:20" ht="38.25" customHeight="1">
      <c r="A82" s="11">
        <v>68</v>
      </c>
      <c r="B82" s="71" t="s">
        <v>164</v>
      </c>
      <c r="C82" s="71" t="s">
        <v>165</v>
      </c>
      <c r="D82" s="71" t="s">
        <v>165</v>
      </c>
      <c r="E82" s="34" t="s">
        <v>30</v>
      </c>
      <c r="F82" s="34">
        <v>7</v>
      </c>
      <c r="G82" s="34">
        <v>13000</v>
      </c>
      <c r="H82" s="26">
        <f t="shared" si="1"/>
        <v>91000</v>
      </c>
      <c r="I82" s="20"/>
      <c r="J82" s="20"/>
      <c r="K82" s="20"/>
      <c r="L82" s="20"/>
      <c r="M82" s="20"/>
      <c r="N82" s="20"/>
      <c r="O82" s="21">
        <v>10800</v>
      </c>
      <c r="P82" s="20"/>
      <c r="Q82" s="20">
        <v>11500</v>
      </c>
      <c r="R82" s="20"/>
      <c r="S82" s="20"/>
      <c r="T82" s="20"/>
    </row>
    <row r="83" spans="1:20" ht="40.5" customHeight="1">
      <c r="A83" s="11">
        <v>69</v>
      </c>
      <c r="B83" s="71" t="s">
        <v>166</v>
      </c>
      <c r="C83" s="71" t="s">
        <v>167</v>
      </c>
      <c r="D83" s="71" t="s">
        <v>167</v>
      </c>
      <c r="E83" s="34" t="s">
        <v>30</v>
      </c>
      <c r="F83" s="34">
        <v>2</v>
      </c>
      <c r="G83" s="34">
        <v>39000</v>
      </c>
      <c r="H83" s="26">
        <f t="shared" si="1"/>
        <v>78000</v>
      </c>
      <c r="I83" s="20"/>
      <c r="J83" s="20"/>
      <c r="K83" s="20"/>
      <c r="L83" s="20"/>
      <c r="M83" s="20"/>
      <c r="N83" s="20"/>
      <c r="O83" s="21">
        <v>36600</v>
      </c>
      <c r="P83" s="20"/>
      <c r="Q83" s="20">
        <v>37000</v>
      </c>
      <c r="R83" s="20"/>
      <c r="S83" s="20"/>
      <c r="T83" s="20"/>
    </row>
    <row r="84" spans="1:20" ht="39" customHeight="1">
      <c r="A84" s="11">
        <v>70</v>
      </c>
      <c r="B84" s="71" t="s">
        <v>168</v>
      </c>
      <c r="C84" s="71" t="s">
        <v>169</v>
      </c>
      <c r="D84" s="71" t="s">
        <v>169</v>
      </c>
      <c r="E84" s="34" t="s">
        <v>30</v>
      </c>
      <c r="F84" s="34">
        <v>2</v>
      </c>
      <c r="G84" s="34">
        <v>21000</v>
      </c>
      <c r="H84" s="26">
        <f t="shared" si="1"/>
        <v>42000</v>
      </c>
      <c r="I84" s="20"/>
      <c r="J84" s="20"/>
      <c r="K84" s="20"/>
      <c r="L84" s="20"/>
      <c r="M84" s="20"/>
      <c r="N84" s="20"/>
      <c r="O84" s="21">
        <v>18795</v>
      </c>
      <c r="P84" s="20"/>
      <c r="Q84" s="20">
        <v>19500</v>
      </c>
      <c r="R84" s="20"/>
      <c r="S84" s="20"/>
      <c r="T84" s="20"/>
    </row>
    <row r="85" spans="1:20" ht="39" customHeight="1">
      <c r="A85" s="11">
        <v>71</v>
      </c>
      <c r="B85" s="71" t="s">
        <v>170</v>
      </c>
      <c r="C85" s="71" t="s">
        <v>171</v>
      </c>
      <c r="D85" s="71" t="s">
        <v>171</v>
      </c>
      <c r="E85" s="34" t="s">
        <v>30</v>
      </c>
      <c r="F85" s="34">
        <v>5</v>
      </c>
      <c r="G85" s="34">
        <v>23000</v>
      </c>
      <c r="H85" s="26">
        <f t="shared" si="1"/>
        <v>115000</v>
      </c>
      <c r="I85" s="20"/>
      <c r="J85" s="20"/>
      <c r="K85" s="20"/>
      <c r="L85" s="20"/>
      <c r="M85" s="20"/>
      <c r="N85" s="20"/>
      <c r="O85" s="21">
        <v>20695</v>
      </c>
      <c r="P85" s="20"/>
      <c r="Q85" s="20">
        <v>21000</v>
      </c>
      <c r="R85" s="20"/>
      <c r="S85" s="20"/>
      <c r="T85" s="20"/>
    </row>
    <row r="86" spans="1:20" ht="28.5" customHeight="1">
      <c r="A86" s="11">
        <v>72</v>
      </c>
      <c r="B86" s="34" t="s">
        <v>172</v>
      </c>
      <c r="C86" s="34" t="s">
        <v>173</v>
      </c>
      <c r="D86" s="71" t="s">
        <v>174</v>
      </c>
      <c r="E86" s="34" t="s">
        <v>30</v>
      </c>
      <c r="F86" s="34">
        <v>2</v>
      </c>
      <c r="G86" s="84">
        <v>44000</v>
      </c>
      <c r="H86" s="26">
        <f t="shared" si="1"/>
        <v>88000</v>
      </c>
      <c r="I86" s="20"/>
      <c r="J86" s="20"/>
      <c r="K86" s="20"/>
      <c r="L86" s="20"/>
      <c r="M86" s="20"/>
      <c r="N86" s="20"/>
      <c r="O86" s="21">
        <v>41160</v>
      </c>
      <c r="P86" s="20"/>
      <c r="Q86" s="20">
        <v>42000</v>
      </c>
      <c r="R86" s="20"/>
      <c r="S86" s="20"/>
      <c r="T86" s="20"/>
    </row>
    <row r="87" spans="1:20" ht="30.75" customHeight="1">
      <c r="A87" s="11">
        <v>73</v>
      </c>
      <c r="B87" s="34" t="s">
        <v>175</v>
      </c>
      <c r="C87" s="71" t="s">
        <v>176</v>
      </c>
      <c r="D87" s="34" t="s">
        <v>177</v>
      </c>
      <c r="E87" s="34" t="s">
        <v>30</v>
      </c>
      <c r="F87" s="34">
        <v>55</v>
      </c>
      <c r="G87" s="84">
        <v>36000</v>
      </c>
      <c r="H87" s="26">
        <f t="shared" si="1"/>
        <v>1980000</v>
      </c>
      <c r="I87" s="20"/>
      <c r="J87" s="20"/>
      <c r="K87" s="20"/>
      <c r="L87" s="20"/>
      <c r="M87" s="20"/>
      <c r="N87" s="20"/>
      <c r="O87" s="21">
        <v>33300</v>
      </c>
      <c r="P87" s="20"/>
      <c r="Q87" s="20">
        <v>34000</v>
      </c>
      <c r="R87" s="20"/>
      <c r="S87" s="20"/>
      <c r="T87" s="20"/>
    </row>
    <row r="88" spans="1:20" ht="36" customHeight="1">
      <c r="A88" s="11">
        <v>74</v>
      </c>
      <c r="B88" s="71" t="s">
        <v>178</v>
      </c>
      <c r="C88" s="34" t="s">
        <v>179</v>
      </c>
      <c r="D88" s="34" t="s">
        <v>178</v>
      </c>
      <c r="E88" s="34" t="s">
        <v>30</v>
      </c>
      <c r="F88" s="34">
        <v>6</v>
      </c>
      <c r="G88" s="84">
        <v>840000</v>
      </c>
      <c r="H88" s="26">
        <f t="shared" si="1"/>
        <v>5040000</v>
      </c>
      <c r="I88" s="20"/>
      <c r="J88" s="20"/>
      <c r="K88" s="20"/>
      <c r="L88" s="20"/>
      <c r="M88" s="20"/>
      <c r="N88" s="20">
        <v>810500</v>
      </c>
      <c r="O88" s="21">
        <v>790000</v>
      </c>
      <c r="P88" s="20"/>
      <c r="Q88" s="20">
        <v>835000</v>
      </c>
      <c r="R88" s="20"/>
      <c r="S88" s="20"/>
      <c r="T88" s="20"/>
    </row>
    <row r="89" spans="1:20" ht="48.75" customHeight="1">
      <c r="A89" s="11">
        <v>75</v>
      </c>
      <c r="B89" s="71" t="s">
        <v>180</v>
      </c>
      <c r="C89" s="71" t="s">
        <v>180</v>
      </c>
      <c r="D89" s="71" t="s">
        <v>180</v>
      </c>
      <c r="E89" s="34" t="s">
        <v>30</v>
      </c>
      <c r="F89" s="34">
        <v>4</v>
      </c>
      <c r="G89" s="85">
        <v>68000</v>
      </c>
      <c r="H89" s="26">
        <f t="shared" si="1"/>
        <v>272000</v>
      </c>
      <c r="I89" s="20"/>
      <c r="J89" s="20"/>
      <c r="K89" s="20"/>
      <c r="L89" s="20"/>
      <c r="M89" s="20"/>
      <c r="N89" s="20"/>
      <c r="O89" s="21">
        <v>64800</v>
      </c>
      <c r="P89" s="20"/>
      <c r="Q89" s="20">
        <v>65500</v>
      </c>
      <c r="R89" s="20"/>
      <c r="S89" s="20"/>
      <c r="T89" s="20"/>
    </row>
    <row r="90" spans="1:20" ht="53.25" customHeight="1">
      <c r="A90" s="11">
        <v>76</v>
      </c>
      <c r="B90" s="86" t="s">
        <v>181</v>
      </c>
      <c r="C90" s="86" t="s">
        <v>181</v>
      </c>
      <c r="D90" s="86" t="s">
        <v>181</v>
      </c>
      <c r="E90" s="34" t="s">
        <v>30</v>
      </c>
      <c r="F90" s="34">
        <v>4</v>
      </c>
      <c r="G90" s="85">
        <v>117000</v>
      </c>
      <c r="H90" s="26">
        <f t="shared" si="1"/>
        <v>468000</v>
      </c>
      <c r="I90" s="20"/>
      <c r="J90" s="20"/>
      <c r="K90" s="20"/>
      <c r="L90" s="20"/>
      <c r="M90" s="20"/>
      <c r="N90" s="20"/>
      <c r="O90" s="21">
        <v>113000</v>
      </c>
      <c r="P90" s="20"/>
      <c r="Q90" s="20">
        <v>115000</v>
      </c>
      <c r="R90" s="20"/>
      <c r="S90" s="20"/>
      <c r="T90" s="20"/>
    </row>
    <row r="91" spans="1:20" ht="56.25" customHeight="1">
      <c r="A91" s="11">
        <v>77</v>
      </c>
      <c r="B91" s="86" t="s">
        <v>182</v>
      </c>
      <c r="C91" s="71" t="s">
        <v>183</v>
      </c>
      <c r="D91" s="71" t="s">
        <v>183</v>
      </c>
      <c r="E91" s="34" t="s">
        <v>30</v>
      </c>
      <c r="F91" s="87">
        <v>4</v>
      </c>
      <c r="G91" s="88">
        <v>67000</v>
      </c>
      <c r="H91" s="26">
        <f t="shared" si="1"/>
        <v>268000</v>
      </c>
      <c r="I91" s="20"/>
      <c r="J91" s="20"/>
      <c r="K91" s="20"/>
      <c r="L91" s="20"/>
      <c r="M91" s="20"/>
      <c r="N91" s="20"/>
      <c r="O91" s="21">
        <v>63900</v>
      </c>
      <c r="P91" s="20"/>
      <c r="Q91" s="20">
        <v>65000</v>
      </c>
      <c r="R91" s="20"/>
      <c r="S91" s="20"/>
      <c r="T91" s="20"/>
    </row>
    <row r="92" spans="1:20" ht="43.5" customHeight="1">
      <c r="A92" s="11">
        <v>78</v>
      </c>
      <c r="B92" s="86" t="s">
        <v>184</v>
      </c>
      <c r="C92" s="86" t="s">
        <v>184</v>
      </c>
      <c r="D92" s="86" t="s">
        <v>184</v>
      </c>
      <c r="E92" s="34" t="s">
        <v>17</v>
      </c>
      <c r="F92" s="34">
        <v>8</v>
      </c>
      <c r="G92" s="88">
        <v>117000</v>
      </c>
      <c r="H92" s="26">
        <f t="shared" si="1"/>
        <v>936000</v>
      </c>
      <c r="I92" s="20"/>
      <c r="J92" s="20"/>
      <c r="K92" s="20"/>
      <c r="L92" s="20"/>
      <c r="M92" s="20"/>
      <c r="N92" s="20"/>
      <c r="O92" s="21">
        <v>114250</v>
      </c>
      <c r="P92" s="20"/>
      <c r="Q92" s="20">
        <v>115000</v>
      </c>
      <c r="R92" s="20"/>
      <c r="S92" s="20"/>
      <c r="T92" s="20"/>
    </row>
    <row r="93" spans="1:20" ht="24" customHeight="1">
      <c r="A93" s="11">
        <v>79</v>
      </c>
      <c r="B93" s="34" t="s">
        <v>185</v>
      </c>
      <c r="C93" s="34" t="s">
        <v>186</v>
      </c>
      <c r="D93" s="34" t="s">
        <v>187</v>
      </c>
      <c r="E93" s="78" t="s">
        <v>30</v>
      </c>
      <c r="F93" s="34">
        <v>3</v>
      </c>
      <c r="G93" s="84">
        <v>119000</v>
      </c>
      <c r="H93" s="26">
        <f t="shared" si="1"/>
        <v>357000</v>
      </c>
      <c r="I93" s="20"/>
      <c r="J93" s="20"/>
      <c r="K93" s="20"/>
      <c r="L93" s="20"/>
      <c r="M93" s="20"/>
      <c r="N93" s="20"/>
      <c r="O93" s="21">
        <v>114220</v>
      </c>
      <c r="P93" s="20"/>
      <c r="Q93" s="20">
        <v>115000</v>
      </c>
      <c r="R93" s="20"/>
      <c r="S93" s="20"/>
      <c r="T93" s="20"/>
    </row>
    <row r="94" spans="1:20" ht="28.5" customHeight="1">
      <c r="A94" s="11"/>
      <c r="B94" s="52" t="s">
        <v>188</v>
      </c>
      <c r="C94" s="53"/>
      <c r="D94" s="53"/>
      <c r="E94" s="53"/>
      <c r="F94" s="53"/>
      <c r="G94" s="54"/>
      <c r="H94" s="26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60.75" customHeight="1">
      <c r="A95" s="11">
        <v>80</v>
      </c>
      <c r="B95" s="89" t="s">
        <v>189</v>
      </c>
      <c r="C95" s="90" t="s">
        <v>189</v>
      </c>
      <c r="D95" s="90" t="s">
        <v>189</v>
      </c>
      <c r="E95" s="91" t="s">
        <v>190</v>
      </c>
      <c r="F95" s="34">
        <v>1</v>
      </c>
      <c r="G95" s="92">
        <v>222000</v>
      </c>
      <c r="H95" s="26">
        <f t="shared" si="1"/>
        <v>222000</v>
      </c>
      <c r="I95" s="20"/>
      <c r="J95" s="20"/>
      <c r="K95" s="20"/>
      <c r="L95" s="20"/>
      <c r="M95" s="20"/>
      <c r="N95" s="20"/>
      <c r="O95" s="21">
        <v>222000</v>
      </c>
      <c r="P95" s="20"/>
      <c r="Q95" s="20"/>
      <c r="R95" s="20"/>
      <c r="S95" s="20"/>
      <c r="T95" s="20"/>
    </row>
    <row r="96" spans="1:20" ht="60.75" customHeight="1">
      <c r="A96" s="11">
        <v>81</v>
      </c>
      <c r="B96" s="90" t="s">
        <v>191</v>
      </c>
      <c r="C96" s="89" t="s">
        <v>191</v>
      </c>
      <c r="D96" s="90" t="s">
        <v>191</v>
      </c>
      <c r="E96" s="91" t="s">
        <v>17</v>
      </c>
      <c r="F96" s="34">
        <v>1</v>
      </c>
      <c r="G96" s="92">
        <v>269000</v>
      </c>
      <c r="H96" s="26">
        <f t="shared" si="1"/>
        <v>269000</v>
      </c>
      <c r="I96" s="20"/>
      <c r="J96" s="20"/>
      <c r="K96" s="20"/>
      <c r="L96" s="20"/>
      <c r="M96" s="20"/>
      <c r="N96" s="20"/>
      <c r="O96" s="21">
        <v>269000</v>
      </c>
      <c r="P96" s="20"/>
      <c r="Q96" s="20"/>
      <c r="R96" s="20"/>
      <c r="S96" s="20"/>
      <c r="T96" s="20"/>
    </row>
    <row r="97" spans="1:20" ht="60.75" customHeight="1">
      <c r="A97" s="11">
        <v>82</v>
      </c>
      <c r="B97" s="90" t="s">
        <v>192</v>
      </c>
      <c r="C97" s="90" t="s">
        <v>192</v>
      </c>
      <c r="D97" s="90" t="s">
        <v>192</v>
      </c>
      <c r="E97" s="91" t="s">
        <v>17</v>
      </c>
      <c r="F97" s="34">
        <v>1</v>
      </c>
      <c r="G97" s="92">
        <v>168000</v>
      </c>
      <c r="H97" s="26">
        <f t="shared" si="1"/>
        <v>168000</v>
      </c>
      <c r="I97" s="20"/>
      <c r="J97" s="20"/>
      <c r="K97" s="20"/>
      <c r="L97" s="20"/>
      <c r="M97" s="20"/>
      <c r="N97" s="20"/>
      <c r="O97" s="21">
        <v>168000</v>
      </c>
      <c r="P97" s="20"/>
      <c r="Q97" s="20"/>
      <c r="R97" s="20"/>
      <c r="S97" s="20"/>
      <c r="T97" s="20"/>
    </row>
    <row r="98" spans="1:20" ht="60.75" customHeight="1">
      <c r="A98" s="11">
        <v>83</v>
      </c>
      <c r="B98" s="89" t="s">
        <v>193</v>
      </c>
      <c r="C98" s="90" t="s">
        <v>193</v>
      </c>
      <c r="D98" s="90" t="s">
        <v>193</v>
      </c>
      <c r="E98" s="91" t="s">
        <v>17</v>
      </c>
      <c r="F98" s="34">
        <v>1</v>
      </c>
      <c r="G98" s="93">
        <v>187000</v>
      </c>
      <c r="H98" s="26">
        <f t="shared" si="1"/>
        <v>187000</v>
      </c>
      <c r="I98" s="20"/>
      <c r="J98" s="20"/>
      <c r="K98" s="20"/>
      <c r="L98" s="20"/>
      <c r="M98" s="20"/>
      <c r="N98" s="20"/>
      <c r="O98" s="21">
        <v>187000</v>
      </c>
      <c r="P98" s="20"/>
      <c r="Q98" s="20"/>
      <c r="R98" s="20"/>
      <c r="S98" s="20"/>
      <c r="T98" s="20"/>
    </row>
    <row r="99" spans="1:20" ht="70.5" customHeight="1">
      <c r="A99" s="11">
        <v>84</v>
      </c>
      <c r="B99" s="90" t="s">
        <v>194</v>
      </c>
      <c r="C99" s="90" t="s">
        <v>194</v>
      </c>
      <c r="D99" s="90" t="s">
        <v>194</v>
      </c>
      <c r="E99" s="91" t="s">
        <v>26</v>
      </c>
      <c r="F99" s="34">
        <v>2</v>
      </c>
      <c r="G99" s="92">
        <v>148000</v>
      </c>
      <c r="H99" s="26">
        <f t="shared" si="1"/>
        <v>296000</v>
      </c>
      <c r="I99" s="20"/>
      <c r="J99" s="20"/>
      <c r="K99" s="20"/>
      <c r="L99" s="20"/>
      <c r="M99" s="20"/>
      <c r="N99" s="20"/>
      <c r="O99" s="21">
        <v>148000</v>
      </c>
      <c r="P99" s="20"/>
      <c r="Q99" s="20"/>
      <c r="R99" s="20"/>
      <c r="S99" s="20"/>
      <c r="T99" s="20"/>
    </row>
    <row r="100" spans="1:20" ht="60.75" customHeight="1">
      <c r="A100" s="11">
        <v>85</v>
      </c>
      <c r="B100" s="89" t="s">
        <v>195</v>
      </c>
      <c r="C100" s="90" t="s">
        <v>195</v>
      </c>
      <c r="D100" s="90" t="s">
        <v>195</v>
      </c>
      <c r="E100" s="91" t="s">
        <v>17</v>
      </c>
      <c r="F100" s="34">
        <v>17</v>
      </c>
      <c r="G100" s="92">
        <v>165000</v>
      </c>
      <c r="H100" s="26">
        <f t="shared" si="1"/>
        <v>2805000</v>
      </c>
      <c r="I100" s="20"/>
      <c r="J100" s="20"/>
      <c r="K100" s="20"/>
      <c r="L100" s="20"/>
      <c r="M100" s="20"/>
      <c r="N100" s="20"/>
      <c r="O100" s="21">
        <v>165000</v>
      </c>
      <c r="P100" s="20"/>
      <c r="Q100" s="20"/>
      <c r="R100" s="20"/>
      <c r="S100" s="20"/>
      <c r="T100" s="20"/>
    </row>
    <row r="101" spans="1:20" ht="60.75" customHeight="1">
      <c r="A101" s="11">
        <v>86</v>
      </c>
      <c r="B101" s="90" t="s">
        <v>196</v>
      </c>
      <c r="C101" s="89" t="s">
        <v>196</v>
      </c>
      <c r="D101" s="90" t="s">
        <v>196</v>
      </c>
      <c r="E101" s="91" t="s">
        <v>17</v>
      </c>
      <c r="F101" s="34">
        <v>8</v>
      </c>
      <c r="G101" s="92">
        <v>43000</v>
      </c>
      <c r="H101" s="26">
        <f t="shared" si="1"/>
        <v>344000</v>
      </c>
      <c r="I101" s="20"/>
      <c r="J101" s="20"/>
      <c r="K101" s="20"/>
      <c r="L101" s="20"/>
      <c r="M101" s="20"/>
      <c r="N101" s="20"/>
      <c r="O101" s="21">
        <v>43000</v>
      </c>
      <c r="P101" s="20"/>
      <c r="Q101" s="20"/>
      <c r="R101" s="20"/>
      <c r="S101" s="20"/>
      <c r="T101" s="20"/>
    </row>
    <row r="102" spans="1:20" ht="70.5" customHeight="1">
      <c r="A102" s="11">
        <v>87</v>
      </c>
      <c r="B102" s="90" t="s">
        <v>197</v>
      </c>
      <c r="C102" s="90" t="s">
        <v>197</v>
      </c>
      <c r="D102" s="90" t="s">
        <v>197</v>
      </c>
      <c r="E102" s="91" t="s">
        <v>17</v>
      </c>
      <c r="F102" s="34">
        <v>1</v>
      </c>
      <c r="G102" s="94">
        <v>46000</v>
      </c>
      <c r="H102" s="26">
        <f t="shared" si="1"/>
        <v>46000</v>
      </c>
      <c r="I102" s="20"/>
      <c r="J102" s="20"/>
      <c r="K102" s="20"/>
      <c r="L102" s="20"/>
      <c r="M102" s="20"/>
      <c r="N102" s="20"/>
      <c r="O102" s="21">
        <v>46000</v>
      </c>
      <c r="P102" s="20"/>
      <c r="Q102" s="20"/>
      <c r="R102" s="20"/>
      <c r="S102" s="20"/>
      <c r="T102" s="20"/>
    </row>
    <row r="103" spans="1:20" ht="43.5" customHeight="1">
      <c r="A103" s="11"/>
      <c r="B103" s="55" t="s">
        <v>198</v>
      </c>
      <c r="C103" s="56"/>
      <c r="D103" s="56"/>
      <c r="E103" s="56"/>
      <c r="F103" s="56"/>
      <c r="G103" s="57"/>
      <c r="H103" s="26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43.5" customHeight="1">
      <c r="A104" s="11">
        <v>88</v>
      </c>
      <c r="B104" s="95" t="s">
        <v>199</v>
      </c>
      <c r="C104" s="71" t="s">
        <v>200</v>
      </c>
      <c r="D104" s="95" t="s">
        <v>199</v>
      </c>
      <c r="E104" s="96" t="s">
        <v>30</v>
      </c>
      <c r="F104" s="34">
        <v>70</v>
      </c>
      <c r="G104" s="34">
        <v>14400</v>
      </c>
      <c r="H104" s="26">
        <f t="shared" si="1"/>
        <v>1008000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1">
        <v>14400</v>
      </c>
    </row>
    <row r="105" spans="1:20" ht="43.5" customHeight="1">
      <c r="A105" s="11">
        <v>89</v>
      </c>
      <c r="B105" s="95" t="s">
        <v>201</v>
      </c>
      <c r="C105" s="71" t="s">
        <v>202</v>
      </c>
      <c r="D105" s="95" t="s">
        <v>201</v>
      </c>
      <c r="E105" s="96" t="s">
        <v>30</v>
      </c>
      <c r="F105" s="34">
        <v>3</v>
      </c>
      <c r="G105" s="34">
        <v>102400</v>
      </c>
      <c r="H105" s="26">
        <f t="shared" si="1"/>
        <v>307200</v>
      </c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1">
        <v>102400</v>
      </c>
    </row>
    <row r="106" spans="1:20" ht="43.5" customHeight="1">
      <c r="A106" s="11">
        <v>90</v>
      </c>
      <c r="B106" s="95" t="s">
        <v>203</v>
      </c>
      <c r="C106" s="71" t="s">
        <v>204</v>
      </c>
      <c r="D106" s="95" t="s">
        <v>204</v>
      </c>
      <c r="E106" s="96" t="s">
        <v>30</v>
      </c>
      <c r="F106" s="34">
        <v>3</v>
      </c>
      <c r="G106" s="34">
        <v>46400</v>
      </c>
      <c r="H106" s="26">
        <f t="shared" si="1"/>
        <v>139200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1">
        <v>46400</v>
      </c>
    </row>
    <row r="107" spans="1:20" ht="43.5" customHeight="1">
      <c r="A107" s="11"/>
      <c r="B107" s="58" t="s">
        <v>339</v>
      </c>
      <c r="C107" s="59"/>
      <c r="D107" s="59"/>
      <c r="E107" s="59"/>
      <c r="F107" s="59"/>
      <c r="G107" s="60"/>
      <c r="H107" s="26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43.5" customHeight="1">
      <c r="A108" s="11">
        <v>91</v>
      </c>
      <c r="B108" s="27" t="s">
        <v>205</v>
      </c>
      <c r="C108" s="27" t="s">
        <v>206</v>
      </c>
      <c r="D108" s="27" t="s">
        <v>207</v>
      </c>
      <c r="E108" s="27" t="s">
        <v>30</v>
      </c>
      <c r="F108" s="70">
        <v>13</v>
      </c>
      <c r="G108" s="88">
        <v>42300</v>
      </c>
      <c r="H108" s="26">
        <f t="shared" si="1"/>
        <v>549900</v>
      </c>
      <c r="I108" s="20"/>
      <c r="J108" s="20"/>
      <c r="K108" s="20"/>
      <c r="L108" s="20"/>
      <c r="M108" s="21">
        <v>40500</v>
      </c>
      <c r="N108" s="20"/>
      <c r="O108" s="20"/>
      <c r="P108" s="20"/>
      <c r="Q108" s="20"/>
      <c r="R108" s="20"/>
      <c r="S108" s="20"/>
      <c r="T108" s="20"/>
    </row>
    <row r="109" spans="1:20" ht="43.5" customHeight="1">
      <c r="A109" s="11">
        <v>92</v>
      </c>
      <c r="B109" s="27" t="s">
        <v>208</v>
      </c>
      <c r="C109" s="27" t="s">
        <v>209</v>
      </c>
      <c r="D109" s="27" t="s">
        <v>210</v>
      </c>
      <c r="E109" s="27" t="s">
        <v>30</v>
      </c>
      <c r="F109" s="70">
        <v>13</v>
      </c>
      <c r="G109" s="88">
        <v>121700</v>
      </c>
      <c r="H109" s="26">
        <f t="shared" si="1"/>
        <v>1582100</v>
      </c>
      <c r="I109" s="20"/>
      <c r="J109" s="20"/>
      <c r="K109" s="20"/>
      <c r="L109" s="20"/>
      <c r="M109" s="21">
        <v>118000</v>
      </c>
      <c r="N109" s="20"/>
      <c r="O109" s="20"/>
      <c r="P109" s="20"/>
      <c r="Q109" s="20"/>
      <c r="R109" s="20"/>
      <c r="S109" s="20"/>
      <c r="T109" s="20"/>
    </row>
    <row r="110" spans="1:20" ht="54" customHeight="1">
      <c r="A110" s="11">
        <v>93</v>
      </c>
      <c r="B110" s="97" t="s">
        <v>211</v>
      </c>
      <c r="C110" s="97" t="s">
        <v>212</v>
      </c>
      <c r="D110" s="97" t="s">
        <v>212</v>
      </c>
      <c r="E110" s="97" t="s">
        <v>213</v>
      </c>
      <c r="F110" s="98">
        <v>3</v>
      </c>
      <c r="G110" s="88">
        <v>12400</v>
      </c>
      <c r="H110" s="26">
        <f t="shared" si="1"/>
        <v>37200</v>
      </c>
      <c r="I110" s="20"/>
      <c r="J110" s="20"/>
      <c r="K110" s="20"/>
      <c r="L110" s="20"/>
      <c r="M110" s="21">
        <v>11950</v>
      </c>
      <c r="N110" s="20"/>
      <c r="O110" s="20"/>
      <c r="P110" s="20"/>
      <c r="Q110" s="20"/>
      <c r="R110" s="20"/>
      <c r="S110" s="20"/>
      <c r="T110" s="20"/>
    </row>
    <row r="111" spans="1:20" ht="43.5" customHeight="1">
      <c r="A111" s="11">
        <v>94</v>
      </c>
      <c r="B111" s="27" t="s">
        <v>214</v>
      </c>
      <c r="C111" s="97" t="s">
        <v>215</v>
      </c>
      <c r="D111" s="97" t="s">
        <v>215</v>
      </c>
      <c r="E111" s="27" t="s">
        <v>17</v>
      </c>
      <c r="F111" s="70">
        <v>70</v>
      </c>
      <c r="G111" s="99">
        <v>600</v>
      </c>
      <c r="H111" s="26">
        <f t="shared" si="1"/>
        <v>42000</v>
      </c>
      <c r="I111" s="20"/>
      <c r="J111" s="20"/>
      <c r="K111" s="20"/>
      <c r="L111" s="20"/>
      <c r="M111" s="21">
        <v>340</v>
      </c>
      <c r="N111" s="20"/>
      <c r="O111" s="20"/>
      <c r="P111" s="20"/>
      <c r="Q111" s="20"/>
      <c r="R111" s="20"/>
      <c r="S111" s="20"/>
      <c r="T111" s="20"/>
    </row>
    <row r="112" spans="1:20" ht="43.5" customHeight="1">
      <c r="A112" s="11">
        <v>95</v>
      </c>
      <c r="B112" s="27" t="s">
        <v>216</v>
      </c>
      <c r="C112" s="97" t="s">
        <v>217</v>
      </c>
      <c r="D112" s="97" t="s">
        <v>217</v>
      </c>
      <c r="E112" s="27" t="s">
        <v>218</v>
      </c>
      <c r="F112" s="70">
        <v>8</v>
      </c>
      <c r="G112" s="88">
        <v>40200</v>
      </c>
      <c r="H112" s="26">
        <f t="shared" si="1"/>
        <v>321600</v>
      </c>
      <c r="I112" s="20"/>
      <c r="J112" s="20"/>
      <c r="K112" s="20"/>
      <c r="L112" s="20"/>
      <c r="M112" s="21">
        <v>38500</v>
      </c>
      <c r="N112" s="20"/>
      <c r="O112" s="20"/>
      <c r="P112" s="20"/>
      <c r="Q112" s="20"/>
      <c r="R112" s="20"/>
      <c r="S112" s="20"/>
      <c r="T112" s="20"/>
    </row>
    <row r="113" spans="1:20" ht="28.5" customHeight="1">
      <c r="A113" s="11"/>
      <c r="B113" s="46" t="s">
        <v>219</v>
      </c>
      <c r="C113" s="47"/>
      <c r="D113" s="47"/>
      <c r="E113" s="47"/>
      <c r="F113" s="47"/>
      <c r="G113" s="48"/>
      <c r="H113" s="26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43.5" customHeight="1">
      <c r="A114" s="11">
        <v>96</v>
      </c>
      <c r="B114" s="73" t="s">
        <v>220</v>
      </c>
      <c r="C114" s="73" t="s">
        <v>220</v>
      </c>
      <c r="D114" s="73" t="s">
        <v>220</v>
      </c>
      <c r="E114" s="73" t="s">
        <v>221</v>
      </c>
      <c r="F114" s="78">
        <v>69</v>
      </c>
      <c r="G114" s="88">
        <v>32400</v>
      </c>
      <c r="H114" s="26">
        <f t="shared" si="1"/>
        <v>2235600</v>
      </c>
      <c r="I114" s="20"/>
      <c r="J114" s="20"/>
      <c r="K114" s="20"/>
      <c r="L114" s="20"/>
      <c r="M114" s="20"/>
      <c r="N114" s="20"/>
      <c r="O114" s="20"/>
      <c r="P114" s="21">
        <v>32350</v>
      </c>
      <c r="Q114" s="20"/>
      <c r="R114" s="20"/>
      <c r="S114" s="20">
        <v>32400</v>
      </c>
      <c r="T114" s="20"/>
    </row>
    <row r="115" spans="1:20" ht="43.5" customHeight="1">
      <c r="A115" s="11">
        <v>97</v>
      </c>
      <c r="B115" s="73" t="s">
        <v>222</v>
      </c>
      <c r="C115" s="73" t="s">
        <v>222</v>
      </c>
      <c r="D115" s="73" t="s">
        <v>222</v>
      </c>
      <c r="E115" s="73" t="s">
        <v>28</v>
      </c>
      <c r="F115" s="78">
        <v>35</v>
      </c>
      <c r="G115" s="100">
        <v>30800</v>
      </c>
      <c r="H115" s="26">
        <f t="shared" si="1"/>
        <v>1078000</v>
      </c>
      <c r="I115" s="20"/>
      <c r="J115" s="20"/>
      <c r="K115" s="20"/>
      <c r="L115" s="20"/>
      <c r="M115" s="20"/>
      <c r="N115" s="20"/>
      <c r="O115" s="20"/>
      <c r="P115" s="21">
        <v>30750</v>
      </c>
      <c r="Q115" s="20"/>
      <c r="R115" s="20"/>
      <c r="S115" s="20">
        <v>30800</v>
      </c>
      <c r="T115" s="20"/>
    </row>
    <row r="116" spans="1:20" ht="43.5" customHeight="1">
      <c r="A116" s="11">
        <v>98</v>
      </c>
      <c r="B116" s="73" t="s">
        <v>223</v>
      </c>
      <c r="C116" s="73" t="s">
        <v>223</v>
      </c>
      <c r="D116" s="73" t="s">
        <v>223</v>
      </c>
      <c r="E116" s="73" t="s">
        <v>221</v>
      </c>
      <c r="F116" s="78">
        <v>23</v>
      </c>
      <c r="G116" s="88">
        <v>33800</v>
      </c>
      <c r="H116" s="26">
        <f t="shared" si="1"/>
        <v>777400</v>
      </c>
      <c r="I116" s="20"/>
      <c r="J116" s="20"/>
      <c r="K116" s="20"/>
      <c r="L116" s="20"/>
      <c r="M116" s="20"/>
      <c r="N116" s="20"/>
      <c r="O116" s="20"/>
      <c r="P116" s="21">
        <v>33750</v>
      </c>
      <c r="Q116" s="20"/>
      <c r="R116" s="20"/>
      <c r="S116" s="20">
        <v>33800</v>
      </c>
      <c r="T116" s="20"/>
    </row>
    <row r="117" spans="1:20" ht="54" customHeight="1">
      <c r="A117" s="11">
        <v>99</v>
      </c>
      <c r="B117" s="73" t="s">
        <v>224</v>
      </c>
      <c r="C117" s="73" t="s">
        <v>224</v>
      </c>
      <c r="D117" s="73" t="s">
        <v>224</v>
      </c>
      <c r="E117" s="73" t="s">
        <v>28</v>
      </c>
      <c r="F117" s="78">
        <f>120*70%</f>
        <v>84</v>
      </c>
      <c r="G117" s="88">
        <v>2500</v>
      </c>
      <c r="H117" s="26">
        <f t="shared" si="1"/>
        <v>210000</v>
      </c>
      <c r="I117" s="20"/>
      <c r="J117" s="20"/>
      <c r="K117" s="20"/>
      <c r="L117" s="20"/>
      <c r="M117" s="20"/>
      <c r="N117" s="20"/>
      <c r="O117" s="20"/>
      <c r="P117" s="21">
        <v>2480</v>
      </c>
      <c r="Q117" s="20"/>
      <c r="R117" s="20"/>
      <c r="S117" s="20">
        <v>2500</v>
      </c>
      <c r="T117" s="20"/>
    </row>
    <row r="118" spans="1:20" ht="36" customHeight="1">
      <c r="A118" s="11">
        <v>100</v>
      </c>
      <c r="B118" s="73" t="s">
        <v>225</v>
      </c>
      <c r="C118" s="73" t="s">
        <v>225</v>
      </c>
      <c r="D118" s="73" t="s">
        <v>225</v>
      </c>
      <c r="E118" s="73" t="s">
        <v>226</v>
      </c>
      <c r="F118" s="78">
        <v>12</v>
      </c>
      <c r="G118" s="88">
        <v>71000</v>
      </c>
      <c r="H118" s="26">
        <f t="shared" si="1"/>
        <v>852000</v>
      </c>
      <c r="I118" s="20"/>
      <c r="J118" s="20"/>
      <c r="K118" s="20"/>
      <c r="L118" s="20"/>
      <c r="M118" s="20"/>
      <c r="N118" s="20"/>
      <c r="O118" s="20"/>
      <c r="P118" s="21">
        <v>70950</v>
      </c>
      <c r="Q118" s="20"/>
      <c r="R118" s="20"/>
      <c r="S118" s="20">
        <v>71000</v>
      </c>
      <c r="T118" s="20"/>
    </row>
    <row r="119" spans="1:20" ht="36.75" customHeight="1">
      <c r="A119" s="11">
        <v>101</v>
      </c>
      <c r="B119" s="73" t="s">
        <v>227</v>
      </c>
      <c r="C119" s="73" t="s">
        <v>227</v>
      </c>
      <c r="D119" s="73" t="s">
        <v>227</v>
      </c>
      <c r="E119" s="73" t="s">
        <v>228</v>
      </c>
      <c r="F119" s="78">
        <v>105</v>
      </c>
      <c r="G119" s="88">
        <v>300</v>
      </c>
      <c r="H119" s="26">
        <f t="shared" si="1"/>
        <v>31500</v>
      </c>
      <c r="I119" s="20"/>
      <c r="J119" s="20"/>
      <c r="K119" s="20"/>
      <c r="L119" s="20"/>
      <c r="M119" s="20"/>
      <c r="N119" s="20"/>
      <c r="O119" s="20"/>
      <c r="P119" s="21">
        <v>280</v>
      </c>
      <c r="Q119" s="20"/>
      <c r="R119" s="20"/>
      <c r="S119" s="20">
        <v>300</v>
      </c>
      <c r="T119" s="20"/>
    </row>
    <row r="120" spans="1:20" ht="33" customHeight="1">
      <c r="A120" s="11"/>
      <c r="B120" s="61" t="s">
        <v>229</v>
      </c>
      <c r="C120" s="62"/>
      <c r="D120" s="62"/>
      <c r="E120" s="62"/>
      <c r="F120" s="62"/>
      <c r="G120" s="63"/>
      <c r="H120" s="26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43.5" customHeight="1">
      <c r="A121" s="11">
        <v>102</v>
      </c>
      <c r="B121" s="27" t="s">
        <v>230</v>
      </c>
      <c r="C121" s="27" t="s">
        <v>231</v>
      </c>
      <c r="D121" s="27" t="s">
        <v>232</v>
      </c>
      <c r="E121" s="27" t="s">
        <v>30</v>
      </c>
      <c r="F121" s="70">
        <v>7</v>
      </c>
      <c r="G121" s="88">
        <v>60800</v>
      </c>
      <c r="H121" s="26">
        <f t="shared" si="1"/>
        <v>425600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1">
        <v>60800</v>
      </c>
    </row>
    <row r="122" spans="1:20" ht="43.5" customHeight="1">
      <c r="A122" s="11">
        <v>103</v>
      </c>
      <c r="B122" s="27" t="s">
        <v>233</v>
      </c>
      <c r="C122" s="27" t="s">
        <v>234</v>
      </c>
      <c r="D122" s="27" t="s">
        <v>235</v>
      </c>
      <c r="E122" s="27" t="s">
        <v>30</v>
      </c>
      <c r="F122" s="70">
        <v>1</v>
      </c>
      <c r="G122" s="99">
        <v>62400</v>
      </c>
      <c r="H122" s="26">
        <f t="shared" si="1"/>
        <v>62400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1">
        <v>62400</v>
      </c>
    </row>
    <row r="123" spans="1:20" ht="43.5" customHeight="1">
      <c r="A123" s="11">
        <v>104</v>
      </c>
      <c r="B123" s="101" t="s">
        <v>236</v>
      </c>
      <c r="C123" s="27" t="s">
        <v>237</v>
      </c>
      <c r="D123" s="101" t="s">
        <v>236</v>
      </c>
      <c r="E123" s="27" t="s">
        <v>30</v>
      </c>
      <c r="F123" s="70">
        <v>3</v>
      </c>
      <c r="G123" s="88">
        <v>99200</v>
      </c>
      <c r="H123" s="26">
        <f t="shared" si="1"/>
        <v>297600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1">
        <v>99200</v>
      </c>
    </row>
    <row r="124" spans="1:20" ht="43.5" customHeight="1">
      <c r="A124" s="11">
        <v>105</v>
      </c>
      <c r="B124" s="27" t="s">
        <v>238</v>
      </c>
      <c r="C124" s="27" t="s">
        <v>239</v>
      </c>
      <c r="D124" s="27" t="s">
        <v>240</v>
      </c>
      <c r="E124" s="27" t="s">
        <v>30</v>
      </c>
      <c r="F124" s="70">
        <v>2</v>
      </c>
      <c r="G124" s="99">
        <v>62400</v>
      </c>
      <c r="H124" s="26">
        <f t="shared" si="1"/>
        <v>124800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1">
        <v>62400</v>
      </c>
    </row>
    <row r="125" spans="1:20" ht="33.75" customHeight="1">
      <c r="A125" s="11">
        <v>106</v>
      </c>
      <c r="B125" s="27" t="s">
        <v>241</v>
      </c>
      <c r="C125" s="27" t="s">
        <v>242</v>
      </c>
      <c r="D125" s="27" t="s">
        <v>240</v>
      </c>
      <c r="E125" s="27" t="s">
        <v>30</v>
      </c>
      <c r="F125" s="70">
        <v>2</v>
      </c>
      <c r="G125" s="102">
        <v>78400</v>
      </c>
      <c r="H125" s="26">
        <f t="shared" si="1"/>
        <v>156800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>
        <v>78400</v>
      </c>
    </row>
    <row r="126" spans="1:20" ht="43.5" customHeight="1">
      <c r="A126" s="11">
        <v>107</v>
      </c>
      <c r="B126" s="27" t="s">
        <v>243</v>
      </c>
      <c r="C126" s="27" t="s">
        <v>244</v>
      </c>
      <c r="D126" s="27" t="s">
        <v>245</v>
      </c>
      <c r="E126" s="27" t="s">
        <v>30</v>
      </c>
      <c r="F126" s="70">
        <v>3</v>
      </c>
      <c r="G126" s="73">
        <v>17600</v>
      </c>
      <c r="H126" s="26">
        <f t="shared" si="1"/>
        <v>52800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1">
        <v>17600</v>
      </c>
    </row>
    <row r="127" spans="1:20" ht="43.5" customHeight="1">
      <c r="A127" s="11">
        <v>108</v>
      </c>
      <c r="B127" s="27" t="s">
        <v>246</v>
      </c>
      <c r="C127" s="27" t="s">
        <v>247</v>
      </c>
      <c r="D127" s="27" t="s">
        <v>246</v>
      </c>
      <c r="E127" s="27" t="s">
        <v>30</v>
      </c>
      <c r="F127" s="70">
        <v>21</v>
      </c>
      <c r="G127" s="103">
        <v>24699</v>
      </c>
      <c r="H127" s="26">
        <f t="shared" si="1"/>
        <v>518679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1">
        <v>24699</v>
      </c>
    </row>
    <row r="128" spans="1:20" ht="43.5" customHeight="1">
      <c r="A128" s="11">
        <v>109</v>
      </c>
      <c r="B128" s="27" t="s">
        <v>248</v>
      </c>
      <c r="C128" s="27" t="s">
        <v>248</v>
      </c>
      <c r="D128" s="27" t="s">
        <v>248</v>
      </c>
      <c r="E128" s="27" t="s">
        <v>30</v>
      </c>
      <c r="F128" s="70">
        <v>7</v>
      </c>
      <c r="G128" s="73">
        <v>30084</v>
      </c>
      <c r="H128" s="26">
        <f t="shared" si="1"/>
        <v>210588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36.75" customHeight="1">
      <c r="A129" s="11">
        <v>110</v>
      </c>
      <c r="B129" s="27" t="s">
        <v>249</v>
      </c>
      <c r="C129" s="27" t="s">
        <v>250</v>
      </c>
      <c r="D129" s="27" t="s">
        <v>251</v>
      </c>
      <c r="E129" s="27" t="s">
        <v>30</v>
      </c>
      <c r="F129" s="70">
        <v>2</v>
      </c>
      <c r="G129" s="103">
        <v>225473</v>
      </c>
      <c r="H129" s="26">
        <f t="shared" si="1"/>
        <v>450946</v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1">
        <v>225473</v>
      </c>
    </row>
    <row r="130" spans="1:20" ht="36.75" customHeight="1">
      <c r="A130" s="11">
        <v>111</v>
      </c>
      <c r="B130" s="27" t="s">
        <v>252</v>
      </c>
      <c r="C130" s="27" t="s">
        <v>253</v>
      </c>
      <c r="D130" s="27" t="s">
        <v>254</v>
      </c>
      <c r="E130" s="27" t="s">
        <v>30</v>
      </c>
      <c r="F130" s="70">
        <v>1</v>
      </c>
      <c r="G130" s="75">
        <v>202999</v>
      </c>
      <c r="H130" s="26">
        <f t="shared" si="1"/>
        <v>202999</v>
      </c>
      <c r="I130" s="20"/>
      <c r="J130" s="20"/>
      <c r="K130" s="20"/>
      <c r="L130" s="20"/>
      <c r="M130" s="20"/>
      <c r="N130" s="21">
        <v>200500</v>
      </c>
      <c r="O130" s="20"/>
      <c r="P130" s="20"/>
      <c r="Q130" s="20"/>
      <c r="R130" s="20"/>
      <c r="S130" s="20"/>
      <c r="T130" s="20">
        <v>202999</v>
      </c>
    </row>
    <row r="131" spans="1:20" ht="36" customHeight="1">
      <c r="A131" s="11">
        <v>112</v>
      </c>
      <c r="B131" s="27" t="s">
        <v>255</v>
      </c>
      <c r="C131" s="27" t="s">
        <v>256</v>
      </c>
      <c r="D131" s="27" t="s">
        <v>257</v>
      </c>
      <c r="E131" s="27" t="s">
        <v>30</v>
      </c>
      <c r="F131" s="70">
        <v>4</v>
      </c>
      <c r="G131" s="75">
        <v>28971</v>
      </c>
      <c r="H131" s="26">
        <f t="shared" si="1"/>
        <v>115884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1">
        <v>28971</v>
      </c>
    </row>
    <row r="132" spans="1:20" ht="30.75" customHeight="1">
      <c r="A132" s="11"/>
      <c r="B132" s="46" t="s">
        <v>258</v>
      </c>
      <c r="C132" s="47"/>
      <c r="D132" s="47"/>
      <c r="E132" s="47"/>
      <c r="F132" s="47"/>
      <c r="G132" s="48"/>
      <c r="H132" s="26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78.75" customHeight="1">
      <c r="A133" s="11">
        <v>113</v>
      </c>
      <c r="B133" s="104" t="s">
        <v>259</v>
      </c>
      <c r="C133" s="105" t="s">
        <v>259</v>
      </c>
      <c r="D133" s="104" t="s">
        <v>260</v>
      </c>
      <c r="E133" s="106" t="s">
        <v>29</v>
      </c>
      <c r="F133" s="107">
        <f>121*70%</f>
        <v>84.699999999999989</v>
      </c>
      <c r="G133" s="84">
        <v>26900</v>
      </c>
      <c r="H133" s="26">
        <f t="shared" si="1"/>
        <v>2278429.9999999995</v>
      </c>
      <c r="I133" s="20"/>
      <c r="J133" s="20"/>
      <c r="K133" s="20"/>
      <c r="L133" s="20"/>
      <c r="M133" s="20"/>
      <c r="N133" s="20"/>
      <c r="O133" s="21">
        <v>26900</v>
      </c>
      <c r="P133" s="20"/>
      <c r="Q133" s="20"/>
      <c r="R133" s="20"/>
      <c r="S133" s="20"/>
      <c r="T133" s="20"/>
    </row>
    <row r="134" spans="1:20" ht="36.75" customHeight="1">
      <c r="A134" s="11">
        <v>114</v>
      </c>
      <c r="B134" s="97" t="s">
        <v>261</v>
      </c>
      <c r="C134" s="97" t="s">
        <v>262</v>
      </c>
      <c r="D134" s="97" t="s">
        <v>261</v>
      </c>
      <c r="E134" s="106" t="s">
        <v>29</v>
      </c>
      <c r="F134" s="107">
        <v>1</v>
      </c>
      <c r="G134" s="84">
        <v>112000</v>
      </c>
      <c r="H134" s="26">
        <f t="shared" si="1"/>
        <v>112000</v>
      </c>
      <c r="I134" s="20"/>
      <c r="J134" s="20"/>
      <c r="K134" s="20"/>
      <c r="L134" s="20"/>
      <c r="M134" s="20"/>
      <c r="N134" s="20"/>
      <c r="O134" s="21">
        <v>112000</v>
      </c>
      <c r="P134" s="20"/>
      <c r="Q134" s="20"/>
      <c r="R134" s="20"/>
      <c r="S134" s="20"/>
      <c r="T134" s="20"/>
    </row>
    <row r="135" spans="1:20" ht="36" customHeight="1">
      <c r="A135" s="11">
        <v>115</v>
      </c>
      <c r="B135" s="97" t="s">
        <v>263</v>
      </c>
      <c r="C135" s="97" t="s">
        <v>264</v>
      </c>
      <c r="D135" s="97" t="s">
        <v>264</v>
      </c>
      <c r="E135" s="106" t="s">
        <v>29</v>
      </c>
      <c r="F135" s="107">
        <v>4</v>
      </c>
      <c r="G135" s="84">
        <v>112000</v>
      </c>
      <c r="H135" s="26">
        <f t="shared" si="1"/>
        <v>448000</v>
      </c>
      <c r="I135" s="20"/>
      <c r="J135" s="20"/>
      <c r="K135" s="20"/>
      <c r="L135" s="20"/>
      <c r="M135" s="20"/>
      <c r="N135" s="20"/>
      <c r="O135" s="21">
        <v>112000</v>
      </c>
      <c r="P135" s="20"/>
      <c r="Q135" s="20"/>
      <c r="R135" s="20"/>
      <c r="S135" s="20"/>
      <c r="T135" s="20"/>
    </row>
    <row r="136" spans="1:20" ht="35.25" customHeight="1">
      <c r="A136" s="11">
        <v>116</v>
      </c>
      <c r="B136" s="97" t="s">
        <v>265</v>
      </c>
      <c r="C136" s="97" t="s">
        <v>266</v>
      </c>
      <c r="D136" s="97" t="s">
        <v>267</v>
      </c>
      <c r="E136" s="106" t="s">
        <v>29</v>
      </c>
      <c r="F136" s="107">
        <v>8</v>
      </c>
      <c r="G136" s="84">
        <v>63000</v>
      </c>
      <c r="H136" s="26">
        <f t="shared" si="1"/>
        <v>504000</v>
      </c>
      <c r="I136" s="20"/>
      <c r="J136" s="20"/>
      <c r="K136" s="20"/>
      <c r="L136" s="20"/>
      <c r="M136" s="20"/>
      <c r="N136" s="20"/>
      <c r="O136" s="21">
        <v>63000</v>
      </c>
      <c r="P136" s="20"/>
      <c r="Q136" s="20"/>
      <c r="R136" s="20"/>
      <c r="S136" s="20"/>
      <c r="T136" s="20"/>
    </row>
    <row r="137" spans="1:20" ht="35.25" customHeight="1">
      <c r="A137" s="11">
        <v>117</v>
      </c>
      <c r="B137" s="97" t="s">
        <v>268</v>
      </c>
      <c r="C137" s="97" t="s">
        <v>269</v>
      </c>
      <c r="D137" s="97" t="s">
        <v>269</v>
      </c>
      <c r="E137" s="106" t="s">
        <v>226</v>
      </c>
      <c r="F137" s="107">
        <v>4</v>
      </c>
      <c r="G137" s="84">
        <v>75000</v>
      </c>
      <c r="H137" s="26">
        <f t="shared" si="1"/>
        <v>300000</v>
      </c>
      <c r="I137" s="20"/>
      <c r="J137" s="20"/>
      <c r="K137" s="20"/>
      <c r="L137" s="20"/>
      <c r="M137" s="20"/>
      <c r="N137" s="20"/>
      <c r="O137" s="21">
        <v>75000</v>
      </c>
      <c r="P137" s="20"/>
      <c r="Q137" s="20"/>
      <c r="R137" s="20"/>
      <c r="S137" s="20"/>
      <c r="T137" s="20"/>
    </row>
    <row r="138" spans="1:20" ht="91.5" customHeight="1">
      <c r="A138" s="11">
        <v>118</v>
      </c>
      <c r="B138" s="97" t="s">
        <v>270</v>
      </c>
      <c r="C138" s="97" t="s">
        <v>270</v>
      </c>
      <c r="D138" s="97" t="s">
        <v>270</v>
      </c>
      <c r="E138" s="106" t="s">
        <v>29</v>
      </c>
      <c r="F138" s="107">
        <f>190*70%</f>
        <v>133</v>
      </c>
      <c r="G138" s="84">
        <v>13572</v>
      </c>
      <c r="H138" s="26">
        <f t="shared" si="1"/>
        <v>1805076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35.25" customHeight="1">
      <c r="A139" s="11"/>
      <c r="B139" s="64" t="s">
        <v>271</v>
      </c>
      <c r="C139" s="65"/>
      <c r="D139" s="65"/>
      <c r="E139" s="65"/>
      <c r="F139" s="65"/>
      <c r="G139" s="66"/>
      <c r="H139" s="26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38.25" customHeight="1">
      <c r="A140" s="11">
        <v>119</v>
      </c>
      <c r="B140" s="108" t="s">
        <v>272</v>
      </c>
      <c r="C140" s="108" t="s">
        <v>273</v>
      </c>
      <c r="D140" s="108" t="s">
        <v>274</v>
      </c>
      <c r="E140" s="108" t="s">
        <v>275</v>
      </c>
      <c r="F140" s="109">
        <v>3</v>
      </c>
      <c r="G140" s="110">
        <v>33790</v>
      </c>
      <c r="H140" s="26">
        <f t="shared" si="1"/>
        <v>101370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>
        <v>33790</v>
      </c>
    </row>
    <row r="141" spans="1:20" ht="42" customHeight="1">
      <c r="A141" s="11">
        <v>120</v>
      </c>
      <c r="B141" s="108" t="s">
        <v>276</v>
      </c>
      <c r="C141" s="108" t="s">
        <v>277</v>
      </c>
      <c r="D141" s="108" t="s">
        <v>276</v>
      </c>
      <c r="E141" s="108" t="s">
        <v>275</v>
      </c>
      <c r="F141" s="109">
        <v>1</v>
      </c>
      <c r="G141" s="110">
        <v>103859</v>
      </c>
      <c r="H141" s="26">
        <f t="shared" si="1"/>
        <v>103859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>
        <v>103859</v>
      </c>
    </row>
    <row r="142" spans="1:20" ht="36.75" customHeight="1">
      <c r="A142" s="11">
        <v>121</v>
      </c>
      <c r="B142" s="108" t="s">
        <v>278</v>
      </c>
      <c r="C142" s="108" t="s">
        <v>279</v>
      </c>
      <c r="D142" s="108" t="s">
        <v>280</v>
      </c>
      <c r="E142" s="108" t="s">
        <v>26</v>
      </c>
      <c r="F142" s="109">
        <v>1</v>
      </c>
      <c r="G142" s="111">
        <v>42421</v>
      </c>
      <c r="H142" s="26">
        <f t="shared" si="1"/>
        <v>42421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27.75" customHeight="1">
      <c r="A143" s="11"/>
      <c r="B143" s="67" t="s">
        <v>281</v>
      </c>
      <c r="C143" s="68"/>
      <c r="D143" s="68"/>
      <c r="E143" s="68"/>
      <c r="F143" s="68"/>
      <c r="G143" s="69"/>
      <c r="H143" s="26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47" customHeight="1">
      <c r="A144" s="11">
        <v>122</v>
      </c>
      <c r="B144" s="73" t="s">
        <v>282</v>
      </c>
      <c r="C144" s="73" t="s">
        <v>283</v>
      </c>
      <c r="D144" s="73" t="s">
        <v>284</v>
      </c>
      <c r="E144" s="73" t="s">
        <v>29</v>
      </c>
      <c r="F144" s="112">
        <v>14</v>
      </c>
      <c r="G144" s="84">
        <v>37900</v>
      </c>
      <c r="H144" s="26">
        <f t="shared" si="1"/>
        <v>530600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>
        <v>32600</v>
      </c>
      <c r="S144" s="20"/>
      <c r="T144" s="20"/>
    </row>
    <row r="145" spans="1:20" ht="64.5" customHeight="1">
      <c r="A145" s="11">
        <v>123</v>
      </c>
      <c r="B145" s="73" t="s">
        <v>285</v>
      </c>
      <c r="C145" s="73" t="s">
        <v>286</v>
      </c>
      <c r="D145" s="73" t="s">
        <v>287</v>
      </c>
      <c r="E145" s="73" t="s">
        <v>29</v>
      </c>
      <c r="F145" s="112">
        <v>14</v>
      </c>
      <c r="G145" s="84">
        <v>30800</v>
      </c>
      <c r="H145" s="26">
        <f t="shared" si="1"/>
        <v>431200</v>
      </c>
      <c r="I145" s="20"/>
      <c r="J145" s="20"/>
      <c r="K145" s="20"/>
      <c r="L145" s="20"/>
      <c r="M145" s="20"/>
      <c r="N145" s="20"/>
      <c r="O145" s="20"/>
      <c r="P145" s="20"/>
      <c r="Q145" s="20"/>
      <c r="R145" s="20">
        <v>26600</v>
      </c>
      <c r="S145" s="20"/>
      <c r="T145" s="20"/>
    </row>
    <row r="146" spans="1:20" ht="40.5" customHeight="1">
      <c r="A146" s="11">
        <v>124</v>
      </c>
      <c r="B146" s="73" t="s">
        <v>288</v>
      </c>
      <c r="C146" s="73" t="s">
        <v>289</v>
      </c>
      <c r="D146" s="73" t="s">
        <v>289</v>
      </c>
      <c r="E146" s="73" t="s">
        <v>290</v>
      </c>
      <c r="F146" s="112">
        <f>35*70%</f>
        <v>24.5</v>
      </c>
      <c r="G146" s="84">
        <v>180000</v>
      </c>
      <c r="H146" s="26">
        <f t="shared" si="1"/>
        <v>4410000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30.75" customHeight="1">
      <c r="A147" s="11">
        <v>125</v>
      </c>
      <c r="B147" s="73" t="s">
        <v>291</v>
      </c>
      <c r="C147" s="73" t="s">
        <v>292</v>
      </c>
      <c r="D147" s="73" t="s">
        <v>292</v>
      </c>
      <c r="E147" s="73" t="s">
        <v>290</v>
      </c>
      <c r="F147" s="112">
        <v>23</v>
      </c>
      <c r="G147" s="84">
        <v>240000</v>
      </c>
      <c r="H147" s="26">
        <f t="shared" si="1"/>
        <v>5520000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44" customHeight="1">
      <c r="A148" s="11">
        <v>126</v>
      </c>
      <c r="B148" s="76" t="s">
        <v>293</v>
      </c>
      <c r="C148" s="95" t="s">
        <v>294</v>
      </c>
      <c r="D148" s="113" t="s">
        <v>295</v>
      </c>
      <c r="E148" s="95" t="s">
        <v>29</v>
      </c>
      <c r="F148" s="114">
        <v>3</v>
      </c>
      <c r="G148" s="115">
        <v>29800</v>
      </c>
      <c r="H148" s="26">
        <f t="shared" si="1"/>
        <v>89400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>
        <v>23100</v>
      </c>
      <c r="S148" s="20"/>
      <c r="T148" s="20"/>
    </row>
    <row r="149" spans="1:20" ht="117" customHeight="1">
      <c r="A149" s="11">
        <v>127</v>
      </c>
      <c r="B149" s="76" t="s">
        <v>296</v>
      </c>
      <c r="C149" s="95" t="s">
        <v>297</v>
      </c>
      <c r="D149" s="113" t="s">
        <v>298</v>
      </c>
      <c r="E149" s="95" t="s">
        <v>29</v>
      </c>
      <c r="F149" s="114">
        <v>3</v>
      </c>
      <c r="G149" s="115">
        <v>34600</v>
      </c>
      <c r="H149" s="26">
        <f t="shared" si="1"/>
        <v>103800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>
        <v>26800</v>
      </c>
      <c r="S149" s="20"/>
      <c r="T149" s="20"/>
    </row>
    <row r="150" spans="1:20" ht="101.25" customHeight="1">
      <c r="A150" s="11">
        <v>128</v>
      </c>
      <c r="B150" s="76" t="s">
        <v>299</v>
      </c>
      <c r="C150" s="95" t="s">
        <v>300</v>
      </c>
      <c r="D150" s="113" t="s">
        <v>301</v>
      </c>
      <c r="E150" s="95" t="s">
        <v>29</v>
      </c>
      <c r="F150" s="114">
        <v>4</v>
      </c>
      <c r="G150" s="116">
        <v>27000</v>
      </c>
      <c r="H150" s="26">
        <f t="shared" si="1"/>
        <v>108000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20900</v>
      </c>
      <c r="S150" s="20"/>
      <c r="T150" s="20"/>
    </row>
    <row r="151" spans="1:20" ht="121.5" customHeight="1">
      <c r="A151" s="11">
        <v>129</v>
      </c>
      <c r="B151" s="76" t="s">
        <v>302</v>
      </c>
      <c r="C151" s="95" t="s">
        <v>303</v>
      </c>
      <c r="D151" s="113" t="s">
        <v>304</v>
      </c>
      <c r="E151" s="96" t="s">
        <v>29</v>
      </c>
      <c r="F151" s="117">
        <v>1</v>
      </c>
      <c r="G151" s="116">
        <v>31900</v>
      </c>
      <c r="H151" s="26">
        <f t="shared" si="1"/>
        <v>31900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23500</v>
      </c>
      <c r="S151" s="20"/>
      <c r="T151" s="20"/>
    </row>
    <row r="152" spans="1:20" ht="126.75" customHeight="1">
      <c r="A152" s="11">
        <v>130</v>
      </c>
      <c r="B152" s="118" t="s">
        <v>305</v>
      </c>
      <c r="C152" s="76" t="s">
        <v>306</v>
      </c>
      <c r="D152" s="76" t="s">
        <v>307</v>
      </c>
      <c r="E152" s="76" t="s">
        <v>29</v>
      </c>
      <c r="F152" s="77">
        <v>4</v>
      </c>
      <c r="G152" s="116">
        <v>81700</v>
      </c>
      <c r="H152" s="26">
        <f t="shared" si="1"/>
        <v>326800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>
        <v>70400</v>
      </c>
      <c r="S152" s="20"/>
      <c r="T152" s="20"/>
    </row>
    <row r="153" spans="1:20" ht="43.5" customHeight="1">
      <c r="A153" s="11">
        <v>131</v>
      </c>
      <c r="B153" s="119" t="s">
        <v>308</v>
      </c>
      <c r="C153" s="119" t="s">
        <v>309</v>
      </c>
      <c r="D153" s="119" t="s">
        <v>310</v>
      </c>
      <c r="E153" s="119" t="s">
        <v>30</v>
      </c>
      <c r="F153" s="120">
        <f>80*70%</f>
        <v>56</v>
      </c>
      <c r="G153" s="116">
        <v>6500</v>
      </c>
      <c r="H153" s="26">
        <f t="shared" si="1"/>
        <v>364000</v>
      </c>
      <c r="I153" s="20"/>
      <c r="J153" s="20">
        <v>2300</v>
      </c>
      <c r="K153" s="20">
        <v>4500</v>
      </c>
      <c r="L153" s="20"/>
      <c r="M153" s="20">
        <v>1900</v>
      </c>
      <c r="N153" s="20"/>
      <c r="O153" s="20"/>
      <c r="P153" s="20"/>
      <c r="Q153" s="20"/>
      <c r="R153" s="20">
        <v>4000</v>
      </c>
      <c r="S153" s="20"/>
      <c r="T153" s="20"/>
    </row>
    <row r="154" spans="1:20" ht="43.5" customHeight="1">
      <c r="A154" s="11">
        <v>132</v>
      </c>
      <c r="B154" s="119" t="s">
        <v>311</v>
      </c>
      <c r="C154" s="119" t="s">
        <v>311</v>
      </c>
      <c r="D154" s="119" t="s">
        <v>311</v>
      </c>
      <c r="E154" s="119" t="s">
        <v>30</v>
      </c>
      <c r="F154" s="120">
        <v>28</v>
      </c>
      <c r="G154" s="116">
        <v>9500</v>
      </c>
      <c r="H154" s="26">
        <f t="shared" si="1"/>
        <v>266000</v>
      </c>
      <c r="I154" s="20"/>
      <c r="J154" s="20">
        <v>2300</v>
      </c>
      <c r="K154" s="20">
        <v>8900</v>
      </c>
      <c r="L154" s="20"/>
      <c r="M154" s="20">
        <v>1800</v>
      </c>
      <c r="N154" s="20"/>
      <c r="O154" s="20"/>
      <c r="P154" s="20"/>
      <c r="Q154" s="20"/>
      <c r="R154" s="20">
        <v>6000</v>
      </c>
      <c r="S154" s="20"/>
      <c r="T154" s="20"/>
    </row>
    <row r="155" spans="1:20" ht="43.5" customHeight="1">
      <c r="A155" s="11">
        <v>133</v>
      </c>
      <c r="B155" s="121" t="s">
        <v>312</v>
      </c>
      <c r="C155" s="121" t="s">
        <v>312</v>
      </c>
      <c r="D155" s="121" t="s">
        <v>313</v>
      </c>
      <c r="E155" s="121" t="s">
        <v>17</v>
      </c>
      <c r="F155" s="122">
        <v>11</v>
      </c>
      <c r="G155" s="116">
        <v>42500</v>
      </c>
      <c r="H155" s="26">
        <f t="shared" si="1"/>
        <v>467500</v>
      </c>
      <c r="I155" s="20"/>
      <c r="J155" s="20"/>
      <c r="K155" s="20"/>
      <c r="L155" s="20"/>
      <c r="M155" s="20" t="s">
        <v>368</v>
      </c>
      <c r="N155" s="20"/>
      <c r="O155" s="20"/>
      <c r="P155" s="20"/>
      <c r="Q155" s="20"/>
      <c r="R155" s="20"/>
      <c r="S155" s="20"/>
      <c r="T155" s="20"/>
    </row>
    <row r="156" spans="1:20" ht="43.5" customHeight="1">
      <c r="A156" s="11">
        <v>134</v>
      </c>
      <c r="B156" s="76" t="s">
        <v>314</v>
      </c>
      <c r="C156" s="76" t="s">
        <v>314</v>
      </c>
      <c r="D156" s="76" t="s">
        <v>314</v>
      </c>
      <c r="E156" s="76" t="s">
        <v>30</v>
      </c>
      <c r="F156" s="116">
        <v>3</v>
      </c>
      <c r="G156" s="116">
        <v>21000</v>
      </c>
      <c r="H156" s="26">
        <f t="shared" si="1"/>
        <v>63000</v>
      </c>
      <c r="I156" s="20"/>
      <c r="J156" s="20">
        <v>15000</v>
      </c>
      <c r="K156" s="20">
        <v>11000</v>
      </c>
      <c r="L156" s="20"/>
      <c r="M156" s="20"/>
      <c r="N156" s="20"/>
      <c r="O156" s="20"/>
      <c r="P156" s="20"/>
      <c r="Q156" s="20"/>
      <c r="R156" s="20">
        <v>18000</v>
      </c>
      <c r="S156" s="20"/>
      <c r="T156" s="20"/>
    </row>
    <row r="157" spans="1:20" ht="43.5" customHeight="1">
      <c r="A157" s="11">
        <v>135</v>
      </c>
      <c r="B157" s="123" t="s">
        <v>315</v>
      </c>
      <c r="C157" s="123" t="s">
        <v>315</v>
      </c>
      <c r="D157" s="123" t="s">
        <v>315</v>
      </c>
      <c r="E157" s="123" t="s">
        <v>30</v>
      </c>
      <c r="F157" s="124">
        <v>14</v>
      </c>
      <c r="G157" s="116">
        <v>1680</v>
      </c>
      <c r="H157" s="26">
        <f t="shared" si="1"/>
        <v>23520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43.5" customHeight="1">
      <c r="A158" s="11">
        <v>136</v>
      </c>
      <c r="B158" s="76" t="s">
        <v>316</v>
      </c>
      <c r="C158" s="76" t="s">
        <v>316</v>
      </c>
      <c r="D158" s="76" t="s">
        <v>316</v>
      </c>
      <c r="E158" s="76" t="s">
        <v>30</v>
      </c>
      <c r="F158" s="116">
        <v>14</v>
      </c>
      <c r="G158" s="116">
        <v>429</v>
      </c>
      <c r="H158" s="26">
        <f t="shared" si="1"/>
        <v>6006</v>
      </c>
      <c r="I158" s="20"/>
      <c r="J158" s="20"/>
      <c r="K158" s="20"/>
      <c r="L158" s="20"/>
      <c r="M158" s="20">
        <v>390</v>
      </c>
      <c r="N158" s="20"/>
      <c r="O158" s="20"/>
      <c r="P158" s="20"/>
      <c r="Q158" s="20"/>
      <c r="R158" s="20"/>
      <c r="S158" s="20"/>
      <c r="T158" s="20"/>
    </row>
    <row r="159" spans="1:20" ht="56.25" customHeight="1">
      <c r="A159" s="11">
        <v>137</v>
      </c>
      <c r="B159" s="76" t="s">
        <v>317</v>
      </c>
      <c r="C159" s="76" t="s">
        <v>318</v>
      </c>
      <c r="D159" s="76" t="s">
        <v>318</v>
      </c>
      <c r="E159" s="76" t="s">
        <v>30</v>
      </c>
      <c r="F159" s="117">
        <v>7</v>
      </c>
      <c r="G159" s="116">
        <v>1100</v>
      </c>
      <c r="H159" s="26">
        <f t="shared" si="1"/>
        <v>7700</v>
      </c>
      <c r="I159" s="20"/>
      <c r="J159" s="20"/>
      <c r="K159" s="20"/>
      <c r="L159" s="20"/>
      <c r="M159" s="20" t="s">
        <v>369</v>
      </c>
      <c r="N159" s="20"/>
      <c r="O159" s="20"/>
      <c r="P159" s="20"/>
      <c r="Q159" s="20"/>
      <c r="R159" s="20"/>
      <c r="S159" s="20"/>
      <c r="T159" s="20"/>
    </row>
    <row r="160" spans="1:20" ht="43.5" customHeight="1">
      <c r="A160" s="11">
        <v>138</v>
      </c>
      <c r="B160" s="95" t="s">
        <v>319</v>
      </c>
      <c r="C160" s="95" t="s">
        <v>319</v>
      </c>
      <c r="D160" s="95" t="s">
        <v>319</v>
      </c>
      <c r="E160" s="95" t="s">
        <v>17</v>
      </c>
      <c r="F160" s="125">
        <v>35</v>
      </c>
      <c r="G160" s="116">
        <v>457</v>
      </c>
      <c r="H160" s="26">
        <f t="shared" si="1"/>
        <v>15995</v>
      </c>
      <c r="I160" s="20"/>
      <c r="J160" s="20"/>
      <c r="K160" s="20"/>
      <c r="L160" s="20"/>
      <c r="M160" s="20">
        <v>378</v>
      </c>
      <c r="N160" s="20"/>
      <c r="O160" s="20"/>
      <c r="P160" s="20"/>
      <c r="Q160" s="20"/>
      <c r="R160" s="20"/>
      <c r="S160" s="20"/>
      <c r="T160" s="20"/>
    </row>
    <row r="161" spans="1:20" ht="43.5" customHeight="1">
      <c r="A161" s="11">
        <v>139</v>
      </c>
      <c r="B161" s="126" t="s">
        <v>320</v>
      </c>
      <c r="C161" s="126" t="s">
        <v>321</v>
      </c>
      <c r="D161" s="126" t="s">
        <v>320</v>
      </c>
      <c r="E161" s="126" t="s">
        <v>30</v>
      </c>
      <c r="F161" s="127">
        <v>7</v>
      </c>
      <c r="G161" s="116">
        <v>6050</v>
      </c>
      <c r="H161" s="26">
        <f t="shared" si="1"/>
        <v>42350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43.5" customHeight="1">
      <c r="A162" s="11">
        <v>140</v>
      </c>
      <c r="B162" s="128" t="s">
        <v>322</v>
      </c>
      <c r="C162" s="128" t="s">
        <v>322</v>
      </c>
      <c r="D162" s="128" t="s">
        <v>322</v>
      </c>
      <c r="E162" s="128" t="s">
        <v>213</v>
      </c>
      <c r="F162" s="129">
        <v>25</v>
      </c>
      <c r="G162" s="130">
        <v>4000</v>
      </c>
      <c r="H162" s="26">
        <f t="shared" si="1"/>
        <v>100000</v>
      </c>
      <c r="I162" s="20">
        <v>1039</v>
      </c>
      <c r="J162" s="20"/>
      <c r="K162" s="20"/>
      <c r="L162" s="20">
        <v>4000</v>
      </c>
      <c r="M162" s="20">
        <v>3000</v>
      </c>
      <c r="N162" s="20"/>
      <c r="O162" s="20"/>
      <c r="P162" s="20"/>
      <c r="Q162" s="20"/>
      <c r="R162" s="20"/>
      <c r="S162" s="20"/>
      <c r="T162" s="20"/>
    </row>
    <row r="163" spans="1:20" ht="43.5" customHeight="1">
      <c r="A163" s="11">
        <v>141</v>
      </c>
      <c r="B163" s="76" t="s">
        <v>323</v>
      </c>
      <c r="C163" s="76" t="s">
        <v>323</v>
      </c>
      <c r="D163" s="76" t="s">
        <v>323</v>
      </c>
      <c r="E163" s="76" t="s">
        <v>213</v>
      </c>
      <c r="F163" s="116">
        <v>28</v>
      </c>
      <c r="G163" s="130">
        <v>3000</v>
      </c>
      <c r="H163" s="26">
        <f t="shared" si="1"/>
        <v>84000</v>
      </c>
      <c r="I163" s="20">
        <v>1170</v>
      </c>
      <c r="J163" s="20"/>
      <c r="K163" s="20"/>
      <c r="L163" s="20">
        <v>3000</v>
      </c>
      <c r="M163" s="20">
        <v>2100</v>
      </c>
      <c r="N163" s="20"/>
      <c r="O163" s="20"/>
      <c r="P163" s="20"/>
      <c r="Q163" s="20"/>
      <c r="R163" s="20"/>
      <c r="S163" s="20"/>
      <c r="T163" s="20"/>
    </row>
    <row r="164" spans="1:20" ht="43.5" customHeight="1">
      <c r="A164" s="11">
        <v>142</v>
      </c>
      <c r="B164" s="131" t="s">
        <v>324</v>
      </c>
      <c r="C164" s="131" t="s">
        <v>324</v>
      </c>
      <c r="D164" s="131" t="s">
        <v>324</v>
      </c>
      <c r="E164" s="131" t="s">
        <v>17</v>
      </c>
      <c r="F164" s="132">
        <v>21</v>
      </c>
      <c r="G164" s="130">
        <v>1300</v>
      </c>
      <c r="H164" s="26">
        <f t="shared" si="1"/>
        <v>27300</v>
      </c>
      <c r="I164" s="20">
        <v>963</v>
      </c>
      <c r="J164" s="20"/>
      <c r="K164" s="20"/>
      <c r="L164" s="20"/>
      <c r="M164" s="20">
        <v>1200</v>
      </c>
      <c r="N164" s="20"/>
      <c r="O164" s="20"/>
      <c r="P164" s="20"/>
      <c r="Q164" s="20"/>
      <c r="R164" s="20"/>
      <c r="S164" s="20"/>
      <c r="T164" s="20"/>
    </row>
    <row r="165" spans="1:20" ht="43.5" customHeight="1">
      <c r="A165" s="11">
        <v>143</v>
      </c>
      <c r="B165" s="133" t="s">
        <v>325</v>
      </c>
      <c r="C165" s="133" t="s">
        <v>325</v>
      </c>
      <c r="D165" s="133" t="s">
        <v>325</v>
      </c>
      <c r="E165" s="133" t="s">
        <v>27</v>
      </c>
      <c r="F165" s="134">
        <v>1</v>
      </c>
      <c r="G165" s="135">
        <v>9400</v>
      </c>
      <c r="H165" s="26">
        <f t="shared" si="1"/>
        <v>9400</v>
      </c>
      <c r="I165" s="20"/>
      <c r="J165" s="20"/>
      <c r="K165" s="20"/>
      <c r="L165" s="20"/>
      <c r="M165" s="20">
        <v>9100</v>
      </c>
      <c r="N165" s="20"/>
      <c r="O165" s="20"/>
      <c r="P165" s="20"/>
      <c r="Q165" s="20"/>
      <c r="R165" s="20"/>
      <c r="S165" s="20"/>
      <c r="T165" s="20"/>
    </row>
    <row r="166" spans="1:20" ht="43.5" customHeight="1">
      <c r="A166" s="11">
        <v>144</v>
      </c>
      <c r="B166" s="136" t="s">
        <v>326</v>
      </c>
      <c r="C166" s="136" t="s">
        <v>326</v>
      </c>
      <c r="D166" s="136" t="s">
        <v>326</v>
      </c>
      <c r="E166" s="136" t="s">
        <v>27</v>
      </c>
      <c r="F166" s="137">
        <v>1</v>
      </c>
      <c r="G166" s="75">
        <v>3400</v>
      </c>
      <c r="H166" s="26">
        <f t="shared" si="1"/>
        <v>3400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43.5" customHeight="1">
      <c r="A167" s="11">
        <v>145</v>
      </c>
      <c r="B167" s="138" t="s">
        <v>327</v>
      </c>
      <c r="C167" s="138" t="s">
        <v>328</v>
      </c>
      <c r="D167" s="138" t="s">
        <v>328</v>
      </c>
      <c r="E167" s="136" t="s">
        <v>29</v>
      </c>
      <c r="F167" s="137">
        <v>4</v>
      </c>
      <c r="G167" s="116">
        <v>4252</v>
      </c>
      <c r="H167" s="26">
        <f t="shared" si="1"/>
        <v>17008</v>
      </c>
      <c r="I167" s="20"/>
      <c r="J167" s="20"/>
      <c r="K167" s="20"/>
      <c r="L167" s="20"/>
      <c r="M167" s="20">
        <v>4200</v>
      </c>
      <c r="N167" s="20"/>
      <c r="O167" s="20"/>
      <c r="P167" s="20"/>
      <c r="Q167" s="20"/>
      <c r="R167" s="20"/>
      <c r="S167" s="20"/>
      <c r="T167" s="20"/>
    </row>
    <row r="168" spans="1:20" ht="43.5" customHeight="1">
      <c r="A168" s="11">
        <v>146</v>
      </c>
      <c r="B168" s="138" t="s">
        <v>329</v>
      </c>
      <c r="C168" s="138" t="s">
        <v>330</v>
      </c>
      <c r="D168" s="138" t="s">
        <v>330</v>
      </c>
      <c r="E168" s="138" t="s">
        <v>29</v>
      </c>
      <c r="F168" s="137">
        <v>8</v>
      </c>
      <c r="G168" s="130">
        <v>27400</v>
      </c>
      <c r="H168" s="26">
        <f t="shared" si="1"/>
        <v>219200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43.5" customHeight="1">
      <c r="A169" s="11">
        <v>147</v>
      </c>
      <c r="B169" s="139" t="s">
        <v>331</v>
      </c>
      <c r="C169" s="139" t="s">
        <v>331</v>
      </c>
      <c r="D169" s="139" t="s">
        <v>331</v>
      </c>
      <c r="E169" s="139" t="s">
        <v>17</v>
      </c>
      <c r="F169" s="140">
        <v>14</v>
      </c>
      <c r="G169" s="135">
        <v>19004</v>
      </c>
      <c r="H169" s="26">
        <f t="shared" si="1"/>
        <v>266056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33.75" customHeight="1">
      <c r="A170" s="11">
        <v>148</v>
      </c>
      <c r="B170" s="139" t="s">
        <v>332</v>
      </c>
      <c r="C170" s="139" t="s">
        <v>333</v>
      </c>
      <c r="D170" s="139" t="s">
        <v>334</v>
      </c>
      <c r="E170" s="139" t="s">
        <v>30</v>
      </c>
      <c r="F170" s="140">
        <v>256</v>
      </c>
      <c r="G170" s="116">
        <v>4500</v>
      </c>
      <c r="H170" s="26">
        <f t="shared" si="1"/>
        <v>1152000</v>
      </c>
      <c r="I170" s="20">
        <v>3830</v>
      </c>
      <c r="J170" s="20"/>
      <c r="K170" s="20"/>
      <c r="L170" s="20"/>
      <c r="M170" s="20">
        <v>3300</v>
      </c>
      <c r="N170" s="20"/>
      <c r="O170" s="20"/>
      <c r="P170" s="20"/>
      <c r="Q170" s="20"/>
      <c r="R170" s="20"/>
      <c r="S170" s="20"/>
      <c r="T170" s="20"/>
    </row>
    <row r="171" spans="1:20" ht="43.5" customHeight="1">
      <c r="A171" s="11">
        <v>149</v>
      </c>
      <c r="B171" s="141" t="s">
        <v>345</v>
      </c>
      <c r="C171" s="141" t="s">
        <v>335</v>
      </c>
      <c r="D171" s="97" t="s">
        <v>336</v>
      </c>
      <c r="E171" s="141" t="s">
        <v>29</v>
      </c>
      <c r="F171" s="141">
        <v>28</v>
      </c>
      <c r="G171" s="111">
        <v>24400</v>
      </c>
      <c r="H171" s="26">
        <f t="shared" si="1"/>
        <v>683200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>
        <v>21000</v>
      </c>
      <c r="S171" s="20"/>
      <c r="T171" s="20"/>
    </row>
    <row r="172" spans="1:20" ht="38.25" customHeight="1">
      <c r="A172" s="11">
        <v>150</v>
      </c>
      <c r="B172" s="97" t="s">
        <v>337</v>
      </c>
      <c r="C172" s="97" t="s">
        <v>337</v>
      </c>
      <c r="D172" s="97" t="s">
        <v>337</v>
      </c>
      <c r="E172" s="141" t="s">
        <v>226</v>
      </c>
      <c r="F172" s="141">
        <v>3</v>
      </c>
      <c r="G172" s="111">
        <v>4800</v>
      </c>
      <c r="H172" s="26">
        <f t="shared" si="1"/>
        <v>14400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6.5" customHeight="1">
      <c r="A173" s="15"/>
      <c r="B173" s="22"/>
      <c r="C173" s="22"/>
      <c r="D173" s="23"/>
      <c r="E173" s="24"/>
      <c r="F173" s="24"/>
      <c r="G173" s="19"/>
      <c r="H173" s="19"/>
      <c r="I173" s="19"/>
      <c r="J173" s="25"/>
      <c r="K173" s="19"/>
      <c r="L173" s="25"/>
      <c r="M173" s="25"/>
      <c r="N173" s="25"/>
    </row>
    <row r="174" spans="1:20" ht="17.25" customHeight="1">
      <c r="A174" s="15"/>
      <c r="B174" s="16"/>
      <c r="C174" s="16"/>
      <c r="D174" s="16"/>
      <c r="E174" s="17"/>
      <c r="F174" s="17"/>
      <c r="G174" s="18"/>
      <c r="H174" s="19"/>
      <c r="I174" s="19"/>
    </row>
    <row r="175" spans="1:20" ht="22.5" customHeight="1">
      <c r="A175" s="6"/>
      <c r="B175" s="36" t="s">
        <v>8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22.5" customHeight="1">
      <c r="A176" s="6" t="s">
        <v>19</v>
      </c>
      <c r="B176" s="36" t="s">
        <v>348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1:14" ht="18" customHeight="1">
      <c r="A177" s="12" t="s">
        <v>20</v>
      </c>
      <c r="B177" s="36" t="s">
        <v>349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1:14" ht="18" customHeight="1">
      <c r="A178" s="12" t="s">
        <v>21</v>
      </c>
      <c r="B178" s="36" t="s">
        <v>351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1:14" ht="18" customHeight="1">
      <c r="A179" s="12" t="s">
        <v>23</v>
      </c>
      <c r="B179" s="36" t="s">
        <v>352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1:14" ht="18" customHeight="1">
      <c r="A180" s="12" t="s">
        <v>24</v>
      </c>
      <c r="B180" s="36" t="s">
        <v>350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ht="18" customHeight="1">
      <c r="A181" s="12" t="s">
        <v>25</v>
      </c>
      <c r="B181" s="36" t="s">
        <v>353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1:14" ht="18" customHeight="1">
      <c r="A182" s="12" t="s">
        <v>370</v>
      </c>
      <c r="B182" s="36" t="s">
        <v>354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1:14" ht="18" customHeight="1">
      <c r="A183" s="12" t="s">
        <v>371</v>
      </c>
      <c r="B183" s="36" t="s">
        <v>355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1:14" ht="18" customHeight="1">
      <c r="A184" s="12" t="s">
        <v>372</v>
      </c>
      <c r="B184" s="36" t="s">
        <v>356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1:14" ht="18" customHeight="1">
      <c r="A185" s="12" t="s">
        <v>373</v>
      </c>
      <c r="B185" s="36" t="s">
        <v>357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1:14" ht="18" customHeight="1">
      <c r="A186" s="12" t="s">
        <v>374</v>
      </c>
      <c r="B186" s="36" t="s">
        <v>358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ht="18" customHeight="1">
      <c r="A187" s="12" t="s">
        <v>375</v>
      </c>
      <c r="B187" s="36" t="s">
        <v>359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1:14" ht="18" customHeight="1">
      <c r="A188" s="12" t="s">
        <v>376</v>
      </c>
      <c r="B188" s="36" t="s">
        <v>360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1:14" ht="18" customHeight="1">
      <c r="A189" s="12" t="s">
        <v>377</v>
      </c>
      <c r="B189" s="36" t="s">
        <v>361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1:14" ht="18" customHeight="1">
      <c r="A190" s="12" t="s">
        <v>378</v>
      </c>
      <c r="B190" s="36" t="s">
        <v>362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1:14" ht="18" customHeight="1">
      <c r="A191" s="12" t="s">
        <v>379</v>
      </c>
      <c r="B191" s="36" t="s">
        <v>363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1:14" ht="18" customHeight="1">
      <c r="A192" s="12" t="s">
        <v>380</v>
      </c>
      <c r="B192" s="36" t="s">
        <v>364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20" ht="18" customHeight="1">
      <c r="A193" s="12" t="s">
        <v>381</v>
      </c>
      <c r="B193" s="36" t="s">
        <v>365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20" ht="18" customHeight="1">
      <c r="A194" s="12" t="s">
        <v>382</v>
      </c>
      <c r="B194" s="36" t="s">
        <v>366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20" ht="21" customHeight="1">
      <c r="A195" s="7" t="s">
        <v>383</v>
      </c>
      <c r="B195" s="45" t="s">
        <v>9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</row>
    <row r="196" spans="1:20" ht="15.75" customHeight="1">
      <c r="A196" s="7"/>
      <c r="B196" s="13"/>
      <c r="C196" s="13"/>
      <c r="D196" s="13"/>
      <c r="E196" s="13"/>
      <c r="F196" s="13"/>
      <c r="G196" s="13"/>
      <c r="H196" s="13"/>
      <c r="I196" s="13"/>
    </row>
    <row r="197" spans="1:20" ht="15.75" customHeight="1">
      <c r="A197" s="7"/>
      <c r="B197" s="13"/>
      <c r="C197" s="13"/>
      <c r="D197" s="13"/>
      <c r="E197" s="13"/>
      <c r="F197" s="13"/>
      <c r="G197" s="13"/>
      <c r="H197" s="13"/>
      <c r="I197" s="13"/>
    </row>
    <row r="198" spans="1:20" ht="33" customHeight="1">
      <c r="A198" s="8"/>
      <c r="B198" s="37" t="s">
        <v>384</v>
      </c>
      <c r="C198" s="37"/>
      <c r="D198" s="37"/>
      <c r="G198" s="145"/>
      <c r="H198" s="9" t="s">
        <v>385</v>
      </c>
    </row>
    <row r="199" spans="1:20" ht="15.75" customHeight="1">
      <c r="A199" s="7"/>
      <c r="B199" s="146"/>
      <c r="C199" s="146"/>
      <c r="D199" s="146"/>
      <c r="G199" s="145"/>
      <c r="H199" s="147"/>
      <c r="I199" s="13"/>
    </row>
    <row r="200" spans="1:20" ht="15" customHeight="1">
      <c r="A200" s="8"/>
      <c r="B200" s="37" t="s">
        <v>386</v>
      </c>
      <c r="C200" s="37"/>
      <c r="D200" s="9"/>
      <c r="G200" s="3"/>
      <c r="H200" s="9" t="s">
        <v>387</v>
      </c>
    </row>
    <row r="201" spans="1:20" ht="15" customHeight="1">
      <c r="A201" s="8"/>
      <c r="B201" s="10"/>
      <c r="C201" s="10"/>
      <c r="D201" s="10"/>
      <c r="G201" s="3"/>
      <c r="H201" s="2"/>
    </row>
    <row r="202" spans="1:20" ht="15" customHeight="1">
      <c r="B202" s="10" t="s">
        <v>10</v>
      </c>
      <c r="C202" s="10"/>
      <c r="D202" s="10"/>
      <c r="G202" s="3"/>
      <c r="H202" s="2" t="s">
        <v>11</v>
      </c>
      <c r="I202" s="9"/>
    </row>
    <row r="203" spans="1:20">
      <c r="B203" s="10"/>
      <c r="C203" s="10"/>
      <c r="D203" s="10"/>
      <c r="E203" s="2"/>
      <c r="F203" s="2"/>
      <c r="G203" s="3"/>
      <c r="H203" s="2"/>
      <c r="I203" s="2"/>
    </row>
    <row r="207" spans="1:20"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13" spans="2:3">
      <c r="B213" s="2"/>
      <c r="C213" s="2"/>
    </row>
    <row r="214" spans="2:3">
      <c r="B214" s="2"/>
      <c r="C214" s="2"/>
    </row>
    <row r="215" spans="2:3">
      <c r="B215" s="2"/>
      <c r="C215" s="2"/>
    </row>
    <row r="216" spans="2:3">
      <c r="B216" s="2"/>
      <c r="C216" s="2"/>
    </row>
  </sheetData>
  <mergeCells count="39">
    <mergeCell ref="B195:T195"/>
    <mergeCell ref="B175:T175"/>
    <mergeCell ref="B200:C200"/>
    <mergeCell ref="B193:N193"/>
    <mergeCell ref="B194:N194"/>
    <mergeCell ref="A6:T6"/>
    <mergeCell ref="A7:T7"/>
    <mergeCell ref="A8:T8"/>
    <mergeCell ref="B188:N188"/>
    <mergeCell ref="B189:N189"/>
    <mergeCell ref="B190:N190"/>
    <mergeCell ref="B191:N191"/>
    <mergeCell ref="B192:N192"/>
    <mergeCell ref="B180:N180"/>
    <mergeCell ref="B12:E12"/>
    <mergeCell ref="C11:D11"/>
    <mergeCell ref="B27:G27"/>
    <mergeCell ref="A58:G58"/>
    <mergeCell ref="B94:G94"/>
    <mergeCell ref="B103:G103"/>
    <mergeCell ref="B107:G107"/>
    <mergeCell ref="B113:G113"/>
    <mergeCell ref="B120:G120"/>
    <mergeCell ref="B132:G132"/>
    <mergeCell ref="B139:G139"/>
    <mergeCell ref="B143:G143"/>
    <mergeCell ref="B181:N181"/>
    <mergeCell ref="B179:N179"/>
    <mergeCell ref="B207:N207"/>
    <mergeCell ref="B198:D198"/>
    <mergeCell ref="B178:N178"/>
    <mergeCell ref="B177:N177"/>
    <mergeCell ref="B176:N176"/>
    <mergeCell ref="B182:N182"/>
    <mergeCell ref="B183:N183"/>
    <mergeCell ref="B184:N184"/>
    <mergeCell ref="B185:N185"/>
    <mergeCell ref="B186:N186"/>
    <mergeCell ref="B187:N187"/>
  </mergeCells>
  <dataValidations count="1">
    <dataValidation allowBlank="1" showInputMessage="1" showErrorMessage="1" prompt="Введите наименование на гос.языке" sqref="E14:F15 B207:C207 B203:D203 B175"/>
  </dataValidations>
  <pageMargins left="0" right="0" top="0.55118110236220474" bottom="0.15748031496062992" header="0.31496062992125984" footer="0.31496062992125984"/>
  <pageSetup paperSize="9" scale="58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2021-01-18T10:16:23Z</dcterms:modified>
</cp:coreProperties>
</file>