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G42" i="1"/>
  <c r="G41"/>
  <c r="G40"/>
  <c r="G39"/>
  <c r="G38"/>
  <c r="G37"/>
  <c r="G36"/>
  <c r="G35"/>
  <c r="G34"/>
  <c r="G33"/>
  <c r="G32"/>
  <c r="G31"/>
  <c r="G30"/>
  <c r="G29"/>
  <c r="G28"/>
  <c r="G27"/>
  <c r="G26"/>
  <c r="G25"/>
  <c r="G24"/>
  <c r="G23"/>
  <c r="G22"/>
  <c r="G21"/>
  <c r="G20"/>
  <c r="G19"/>
  <c r="E18"/>
  <c r="G18" s="1"/>
  <c r="G17"/>
  <c r="E16"/>
  <c r="G16" s="1"/>
  <c r="G15"/>
  <c r="G14"/>
  <c r="E13"/>
  <c r="G13" s="1"/>
  <c r="G12"/>
</calcChain>
</file>

<file path=xl/sharedStrings.xml><?xml version="1.0" encoding="utf-8"?>
<sst xmlns="http://schemas.openxmlformats.org/spreadsheetml/2006/main" count="143" uniqueCount="117">
  <si>
    <t>Биологические индикаторы</t>
  </si>
  <si>
    <t>кор</t>
  </si>
  <si>
    <t>шт</t>
  </si>
  <si>
    <t>кор.</t>
  </si>
  <si>
    <t>Кассеты на  Sterrad  100NX №2</t>
  </si>
  <si>
    <t>уп</t>
  </si>
  <si>
    <t xml:space="preserve">Крафт-бумага </t>
  </si>
  <si>
    <t>Крепированная бумага 1200х1200</t>
  </si>
  <si>
    <t>Бумага крепированная мягкая для медицинской паровой и газовой стерилизации  №250</t>
  </si>
  <si>
    <t>Крепированная бумага 1000Х1000</t>
  </si>
  <si>
    <t>Бумага крепированная мягкая для медицинской паровой и газовой стерилизации №250</t>
  </si>
  <si>
    <t xml:space="preserve"> кор</t>
  </si>
  <si>
    <t>Крепированная бумага 600Х600</t>
  </si>
  <si>
    <t>Бумага крепированная мягкая для медицинской паровой и газовой стерилизации №500</t>
  </si>
  <si>
    <t>Крепированная бумага 300Х300</t>
  </si>
  <si>
    <t>Бумага крепированная мягкая для медицинской паровой и газовой стерилизации  №2000</t>
  </si>
  <si>
    <t>Крепированная бумага 750Х750</t>
  </si>
  <si>
    <t>Липкая лента с индикатором стерилизации   19мм*50</t>
  </si>
  <si>
    <t xml:space="preserve"> рул</t>
  </si>
  <si>
    <t>Рулоны бумажно-пленочные плоские 100мм*200</t>
  </si>
  <si>
    <t>рул.</t>
  </si>
  <si>
    <t>Рулоны бумажно-пленочные плоские 150мм*200</t>
  </si>
  <si>
    <t xml:space="preserve">Рулоны бумажно-пленочные плоские 200мм*200 </t>
  </si>
  <si>
    <t>Рулоны бумажно-пленочные плоские 400мм*200</t>
  </si>
  <si>
    <t>Рулоны бумажно-пленочные плоские 50мм*200 мм</t>
  </si>
  <si>
    <t xml:space="preserve"> рул.</t>
  </si>
  <si>
    <t>Рулоны Тайвек  200мм*70м</t>
  </si>
  <si>
    <t>рул</t>
  </si>
  <si>
    <t>Рулоны Тайвек 100мм70м</t>
  </si>
  <si>
    <t>Рулоны Тайвек 150мм*70м</t>
  </si>
  <si>
    <t>Рулоны Тайвек 350мм*70м</t>
  </si>
  <si>
    <t xml:space="preserve">термолента для МДМ Юниклеин 57 мм (30 метр) </t>
  </si>
  <si>
    <t>Термосклеиваемые рулоны со складкой 75 мм*25 мм*100м</t>
  </si>
  <si>
    <t>Термосклеиваемые рулоны со складкой 100 мм*50 мм*100м</t>
  </si>
  <si>
    <t>Термосклеиваемые рулоны со складкой 150 мм*50 мм*100м</t>
  </si>
  <si>
    <t>Термосклеиваемые рулоны со складкой 200 мм*50 мм*100м</t>
  </si>
  <si>
    <t xml:space="preserve">Наименование  (МНН) </t>
  </si>
  <si>
    <t>№ лота</t>
  </si>
  <si>
    <t>Краткая характеристика (описание) товаров</t>
  </si>
  <si>
    <t xml:space="preserve">Единица измерения </t>
  </si>
  <si>
    <t>Количество</t>
  </si>
  <si>
    <t>Цена за ед., тенге</t>
  </si>
  <si>
    <t>Сумма, выделенная для закупа, тенге</t>
  </si>
  <si>
    <t>Рулоны бумажно-пленочные плоские 100мм*200 с индикатором на формальдегид, пар</t>
  </si>
  <si>
    <t>Рулоны бумажно-пленочные плоские 150мм*200  с индикатором на формальдегид, пар</t>
  </si>
  <si>
    <t>Рулоны бумажно-пленочные плоские 200мм*200  с индикатором на формальдегид, пар</t>
  </si>
  <si>
    <t>Рулоны бумажно-пленочные плоские 400мм*200  с индикатором на формальдегид, пар</t>
  </si>
  <si>
    <t>Рулоны бумажно-пленочные плоские 50мм*200 мм  с индикатором на формальдегид, пар</t>
  </si>
  <si>
    <t>Бумага крепированная мягкая для медицинской паровой и газовой стерилизации  №200</t>
  </si>
  <si>
    <t>Пластмассовый футляр,содержащий десять ячеек с действующим веществом, упакованный в картонную коробку и запаянный в пластиковый пакет. Действующее вещество (стерилизующий агент) – 58 - 59,5 % раствор пероксида водорода. Для плазменного стерилизатора sterrad 100NX.   В упаковке  2 штуки.</t>
  </si>
  <si>
    <t>Биологический индикатор CycleSure разработан специально для эксклюзивного использования со стерилизационной системой STERRAD. Встроенный химический индикатор на крышке флакона биологического индикатора предоставляет дополнительное свидетельство того, что флакон был подвергнут действию пероксида водорода. Эта дополнительная характеристика позволяет мгновенно отличить флакон, подвергнувшийся обработке. Биологический индикатор CycleSure проверяет, были ли достигнуты необходимые условия для стерилизации, подвергая стерилизации самый устойчивый организм - Geobacillusstearothermophilus. Результаты биологического индикатора CycleSure легко считываются и интерпретируются при помощи цветового кодирования через 24 часа. Бактериальная среда останется фиолетовой, если были убиты споры. Появление желтого цвета или мутности в среде означает бактериальный рост. Уп№30</t>
  </si>
  <si>
    <t>Бумага принтерная паровая 110*30*12 для стерилизатора Sterivap</t>
  </si>
  <si>
    <t>Бумага принтерная паровая 110*30*12 для стерилизатора Sterivap, белая, без сетки. В упаковке 60 штук.</t>
  </si>
  <si>
    <t>Индикаторные тест полоски   для плазменного стерилизатора  Sterrad №4</t>
  </si>
  <si>
    <t>индикатор красного цвета  Sterrad  индикатор меняет цвет после прохождения цикла в стерилизаторах №4</t>
  </si>
  <si>
    <t>Крафт-бумага плотностью 70-80 г/м2 изготавливается из небеленой целлюлозы. Это чрезвычайно прочный и экологически чистый материал, устойчивый к существенным перепадам температуры и влажности, обладающий выраженными антибактриальными барьерными свойствами. Крафт-бумага отличается дешевизной по сравнению с другими упаковочными материалами.
Крафт-бумага является готовым изделием для упаковки ИМН с целью их последующей стерилизации суховоздушным (160 - 180оС), паровым (121 - 134оС) или газовым методом. Крафт-бумага поставляется пачками по 140 листов. В упаковке 10 кг. Размер листа 102см*84см.
Срок годности крафт-бумаги не менее 2 лет. Срок хранения простерилизованных в бумаге изделий 21 день.</t>
  </si>
  <si>
    <t xml:space="preserve">липкая лента с индикатором стерилизации   19мм*50, применяется для закрепления крепированной бумаги для парового стерилизатора </t>
  </si>
  <si>
    <t>принтерная бумага для плазменного стерилизатора Sterrad  80*30*12</t>
  </si>
  <si>
    <t>Стерилизующий раствор для формальдегидного стерилизатора 130 LF-2 MATACHANA, Испания</t>
  </si>
  <si>
    <t>Химический состав:
Концентрация формальдегида -  2%
Концентрация этанола  -  3%
PH-значение -  5-7 при 20 °C 
Внешний вид  - прозрачный и бесцветный
Упаковка –герметичный пакет восьмиугольной формы из высокоплотного полиэтилена объемом 2,7 л. Толщина полиэтилена-  1,5 мм. Размеры: Ширина пакета по крайним точка – 120 мм, ширина пакета в центре – 145 мм, длина пакета - 400мм, толщина пакета  - 95 мм. На пакет нанесена мерная шкала с обозначениями 1000 и  2000 мл.
Наличие паспорта безопасности продукта и инструкции по применению.</t>
  </si>
  <si>
    <t>пакет</t>
  </si>
  <si>
    <t xml:space="preserve"> химический индикатор для стерилизатора МАТАЧАНА серии 130 LF</t>
  </si>
  <si>
    <t xml:space="preserve">Мультипараметрический индикатор, 4 класс, для процесса НТПФ стерилизации. Для применения в каждом пакете, корзине или изделии, обрабатываемом в стерилизаторе 130LF.
- Четкое изменение цвета.
- Просты в использовании и сохранении данных.
- Не являются токсичными.
- Не содержат свинец и другие тяжелые металлы. 
- Печать на полоски нанесена химическими чернилами.
- Размеры 200 х 15 мм.
- Изготовлены из целлюлозного материала толщиной 189 г.
- Полоски надрезаны наполовину для простого отрывания.
</t>
  </si>
  <si>
    <t>Перо для самописца зеленое для стерилизатора 130 F-1/2 MATACHANA, Испания</t>
  </si>
  <si>
    <t>Перо для самописца красное для стерилизатора 130 F-1/2 MATACHANA, Испания</t>
  </si>
  <si>
    <t>Бумага на самописца для стерилизатора 130 F-1/2 MATACHANA, Испания</t>
  </si>
  <si>
    <t xml:space="preserve">Бумага линованная для самописца на формальдегидный стерилизатор.
Предназначена для фиксации в процессе цикла стерилизации кривой давления в диапазоне от 0 до 1 Bar и кривой температуры в диапазоне от 0 до 100 0С.
Вес 0,08 кг
Размер 12,5х4,5х3 см.
</t>
  </si>
  <si>
    <t xml:space="preserve">Перо красное для самописца на формальдегидный стерилизатор.
Предназначено для фиксации в процессе цикла стерилизации кривой кривой температуры в диапазоне от 0 до 100 0С.
Вес 0,008 кг
Размер 8х7х3 см
</t>
  </si>
  <si>
    <t xml:space="preserve">Перо зеленое для самописца на формальдегидный стерилизатор.
Предназначено для фиксации в процессе цикла стерилизации кривой давления в диапазоне от 0 до 1 Bar.
Вес 0,008 кг
Размер 8х7х3 см
</t>
  </si>
  <si>
    <t xml:space="preserve">Комбинированные рулоны со складкой состоят из полиэфирно-полипропиленового ламината с голубым  или зеленым оттенком , 7-слойный (не менее чем 7-ми слойный), отвечающий норме PN-EN 868-3-2009. Толщина полиэфирного слоя -12 </t>
  </si>
  <si>
    <t>Комбинированные рулоны со складкой состоят из полиэфирно-полипропиленового ламината с голубым  или зеленым оттенком , 7-слойный (не менее чем 7-ми слойный), отвечающий норме PN-EN 868-3-2009. Толщина полиэфирного слоя -13</t>
  </si>
  <si>
    <t>Комбинированные рулоны со складкой состоят из полиэфирно-полипропиленового ламината с голубым  или зеленым оттенком , 7-слойный (не менее чем 7-ми слойный), отвечающий норме PN-EN 868-3-2009. Толщина полиэфирного слоя -14</t>
  </si>
  <si>
    <t>Комбинированные рулоны со складкой состоят из полиэфирно-полипропиленового ламината с голубым  или зеленым оттенком , 7-слойный (не менее чем 7-ми слойный), отвечающий норме PN-EN 868-3-2009. Толщина полиэфирного слоя -15</t>
  </si>
  <si>
    <t>УТВЕРЖДАЮ</t>
  </si>
  <si>
    <t>И.о. директора ГКП на ПХВ «Многопрофильная городская больница №1»</t>
  </si>
  <si>
    <t>____________________ М.Абдуов</t>
  </si>
  <si>
    <t>"___" _______________ 2021г.</t>
  </si>
  <si>
    <t>Протокол итогов закупа способом запроса ценовых предложений</t>
  </si>
  <si>
    <t>медицинских изделий</t>
  </si>
  <si>
    <t>ГКП на ПХВ «Многопрофильная городская больница №1» акимата г.Нур-Султан</t>
  </si>
  <si>
    <t>г.Нур-Султан</t>
  </si>
  <si>
    <r>
      <t xml:space="preserve">Организатор закупок по итогам рассмотрения ценовых предложений предоставленных потенциальными поставщиками </t>
    </r>
    <r>
      <rPr>
        <b/>
        <sz val="11"/>
        <color theme="1"/>
        <rFont val="Times New Roman"/>
        <family val="1"/>
        <charset val="204"/>
      </rPr>
      <t>РЕШИЛ:</t>
    </r>
  </si>
  <si>
    <t>1.</t>
  </si>
  <si>
    <t>2.</t>
  </si>
  <si>
    <t>3.</t>
  </si>
  <si>
    <t>Потенциальному победителю в течение 10 календарных дней в соответствии с п.113 Правил предоставить  Организатору закупок документы,  подтверждающие соответствие квалификационным требованиям.</t>
  </si>
  <si>
    <t>Начальник отдела гос.закупок</t>
  </si>
  <si>
    <t>Ж.Кыстаубаева</t>
  </si>
  <si>
    <t>ТОО "Формат НС"</t>
  </si>
  <si>
    <t>ТОО "Казахстан-Мед Дез"</t>
  </si>
  <si>
    <t>ТОО "Центр проф.обучения "Аманат"</t>
  </si>
  <si>
    <t>ТОО "ОСТ-ФАРМ"</t>
  </si>
  <si>
    <t>ТОО "Dana Estrella"</t>
  </si>
  <si>
    <t>ТОО "Import MT"</t>
  </si>
  <si>
    <t>ТОО "Дарен Мед"</t>
  </si>
  <si>
    <t>21.01.2021 г.</t>
  </si>
  <si>
    <t>коробка</t>
  </si>
  <si>
    <t>По лоту №2 признать победителем ТОО "Import MT", г.Нур-Султан, ул.Брусиловского, 24/1, на сумму 53 760 тенге. Ценовое предложение ТОО "Дарен Мед" отклонить ввиду несоответствия товара технической спецификации.</t>
  </si>
  <si>
    <t xml:space="preserve">По лоту №5 признать потенциальным победителем ТОО "Дарен Мед", г.Шымкент, мкр.18, д.54, кв.2, на сумму 57 960 тенге. </t>
  </si>
  <si>
    <t>По лотам №14,17-20 признать победителем ТОО "Формат НС", г.Нур-Султан, пр.Сарыарка, 31/2, ВП-24, на сумму 651 472 тенге.</t>
  </si>
  <si>
    <t xml:space="preserve">По лотам №27-31 признать потенциальным победителем ТТОО "ОСТ-ФАРМ", ВКО, г.Усть-Каменогорск, ул.Астана, 16А, на сумму 3 680 113 тенге. </t>
  </si>
  <si>
    <t>По лотам №6,8,12,22 признать закуп не состоявшимся ввиду непредставления ценовых предложений потенциальными поставщиками.</t>
  </si>
  <si>
    <t>По лотам №7,9,10,11,13,15,16,23-26 признать победителем ТОО "Казахстан-Мед Дез", г.Нур-Султан, пр.Кабанбай Батыра, 46Б, НП2, на сумму 4 030 960 тенге.</t>
  </si>
  <si>
    <t>4.</t>
  </si>
  <si>
    <t>5.</t>
  </si>
  <si>
    <t>6.</t>
  </si>
  <si>
    <t>7.</t>
  </si>
  <si>
    <t>8.</t>
  </si>
  <si>
    <t>По лоту №1 признать победителем  ТОО "Центр проф.обучения "Аманат" на сумму 155 000 тенге.</t>
  </si>
  <si>
    <t xml:space="preserve">По лотам № 3,4,21 признать победителем ТОО "Dana Estrella" , г.Алматы, ул.Гоголя, 89А, офис 101, на сумму 1 928 000 тенге. </t>
  </si>
  <si>
    <t>Заместитель директора по хирургии</t>
  </si>
  <si>
    <t>Р.Айгараев</t>
  </si>
  <si>
    <t>Заведующий оперблоком</t>
  </si>
  <si>
    <t>М.Куспанов</t>
  </si>
  <si>
    <t>А.Наурызбаева</t>
  </si>
  <si>
    <t>Старшая м/сестра ЦСО</t>
  </si>
  <si>
    <t>9.</t>
  </si>
</sst>
</file>

<file path=xl/styles.xml><?xml version="1.0" encoding="utf-8"?>
<styleSheet xmlns="http://schemas.openxmlformats.org/spreadsheetml/2006/main">
  <numFmts count="1">
    <numFmt numFmtId="164" formatCode="#,##0_р_."/>
  </numFmts>
  <fonts count="17">
    <font>
      <sz val="11"/>
      <color theme="1"/>
      <name val="Calibri"/>
      <family val="2"/>
      <charset val="204"/>
      <scheme val="minor"/>
    </font>
    <font>
      <sz val="10"/>
      <color theme="1"/>
      <name val="Times New Roman"/>
      <family val="1"/>
      <charset val="204"/>
    </font>
    <font>
      <sz val="10"/>
      <name val="Times New Roman"/>
      <family val="1"/>
      <charset val="204"/>
    </font>
    <font>
      <sz val="10"/>
      <name val="Arial"/>
      <family val="2"/>
    </font>
    <font>
      <sz val="10"/>
      <name val="Calibri"/>
      <family val="2"/>
      <charset val="204"/>
      <scheme val="minor"/>
    </font>
    <font>
      <sz val="11"/>
      <color theme="1"/>
      <name val="Times New Roman"/>
      <family val="1"/>
      <charset val="204"/>
    </font>
    <font>
      <sz val="10"/>
      <color theme="1"/>
      <name val="Calibri"/>
      <family val="2"/>
      <charset val="204"/>
      <scheme val="minor"/>
    </font>
    <font>
      <sz val="10"/>
      <name val="Arial Cyr"/>
      <charset val="204"/>
    </font>
    <font>
      <b/>
      <sz val="10"/>
      <name val="Times New Roman"/>
      <family val="1"/>
      <charset val="204"/>
    </font>
    <font>
      <b/>
      <sz val="10"/>
      <color theme="1"/>
      <name val="Times New Roman"/>
      <family val="1"/>
      <charset val="204"/>
    </font>
    <font>
      <sz val="9"/>
      <name val="Times New Roman"/>
      <family val="1"/>
      <charset val="204"/>
    </font>
    <font>
      <b/>
      <sz val="11"/>
      <color theme="1"/>
      <name val="Calibri"/>
      <family val="2"/>
      <charset val="204"/>
      <scheme val="minor"/>
    </font>
    <font>
      <b/>
      <sz val="11"/>
      <color theme="1"/>
      <name val="Times New Roman"/>
      <family val="1"/>
      <charset val="204"/>
    </font>
    <font>
      <b/>
      <sz val="11"/>
      <name val="Times New Roman"/>
      <family val="1"/>
      <charset val="204"/>
    </font>
    <font>
      <sz val="8"/>
      <color theme="1"/>
      <name val="Times New Roman"/>
      <family val="1"/>
      <charset val="204"/>
    </font>
    <font>
      <sz val="11"/>
      <name val="Times New Roman"/>
      <family val="1"/>
      <charset val="204"/>
    </font>
    <font>
      <sz val="9"/>
      <color theme="1"/>
      <name val="Times New Roman"/>
      <family val="1"/>
      <charset val="204"/>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3" fillId="0" borderId="0"/>
    <xf numFmtId="0" fontId="7" fillId="0" borderId="0"/>
  </cellStyleXfs>
  <cellXfs count="66">
    <xf numFmtId="0" fontId="0" fillId="0" borderId="0" xfId="0"/>
    <xf numFmtId="0" fontId="5" fillId="0" borderId="0" xfId="0" applyFont="1"/>
    <xf numFmtId="4" fontId="9" fillId="0" borderId="2" xfId="0" applyNumberFormat="1" applyFont="1" applyFill="1" applyBorder="1" applyAlignment="1">
      <alignment horizontal="center" vertical="center" wrapText="1"/>
    </xf>
    <xf numFmtId="4" fontId="9" fillId="0" borderId="4" xfId="0" applyNumberFormat="1" applyFont="1" applyFill="1" applyBorder="1" applyAlignment="1">
      <alignment horizontal="center" vertical="center" wrapText="1"/>
    </xf>
    <xf numFmtId="1" fontId="8" fillId="0" borderId="1" xfId="2" applyNumberFormat="1" applyFont="1" applyFill="1" applyBorder="1" applyAlignment="1">
      <alignment horizontal="center" vertical="center" wrapText="1"/>
    </xf>
    <xf numFmtId="2" fontId="8" fillId="0" borderId="1" xfId="2" applyNumberFormat="1" applyFont="1" applyFill="1" applyBorder="1" applyAlignment="1">
      <alignment horizontal="center" vertical="center" wrapText="1"/>
    </xf>
    <xf numFmtId="4" fontId="8" fillId="0" borderId="1" xfId="2" applyNumberFormat="1" applyFont="1" applyFill="1" applyBorder="1" applyAlignment="1">
      <alignment horizontal="center" vertical="center" wrapText="1"/>
    </xf>
    <xf numFmtId="0" fontId="9" fillId="0" borderId="4" xfId="0" applyFont="1" applyFill="1" applyBorder="1" applyAlignment="1">
      <alignment horizontal="center" vertical="center" wrapText="1"/>
    </xf>
    <xf numFmtId="0" fontId="0" fillId="0" borderId="0" xfId="0" applyAlignment="1">
      <alignment horizontal="center" vertical="center"/>
    </xf>
    <xf numFmtId="0" fontId="1" fillId="0" borderId="1"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5" fillId="0" borderId="0" xfId="0" applyFont="1" applyAlignment="1">
      <alignment horizontal="center" vertical="center"/>
    </xf>
    <xf numFmtId="4" fontId="1" fillId="0" borderId="2" xfId="0" applyNumberFormat="1" applyFont="1" applyFill="1" applyBorder="1" applyAlignment="1">
      <alignment horizontal="center" vertical="center"/>
    </xf>
    <xf numFmtId="4" fontId="1" fillId="0" borderId="1" xfId="0" applyNumberFormat="1" applyFont="1" applyFill="1" applyBorder="1" applyAlignment="1">
      <alignment horizontal="center" vertical="center"/>
    </xf>
    <xf numFmtId="4" fontId="2" fillId="0" borderId="2" xfId="0" applyNumberFormat="1" applyFont="1" applyFill="1" applyBorder="1" applyAlignment="1">
      <alignment horizontal="center" vertical="center"/>
    </xf>
    <xf numFmtId="4" fontId="9" fillId="0" borderId="1" xfId="0" applyNumberFormat="1" applyFont="1" applyFill="1" applyBorder="1" applyAlignment="1">
      <alignment horizontal="center" vertical="center" wrapText="1"/>
    </xf>
    <xf numFmtId="4" fontId="1" fillId="2" borderId="2" xfId="0" applyNumberFormat="1" applyFont="1" applyFill="1" applyBorder="1" applyAlignment="1">
      <alignment horizontal="center" vertical="center"/>
    </xf>
    <xf numFmtId="4" fontId="1" fillId="2" borderId="1" xfId="0" applyNumberFormat="1" applyFont="1" applyFill="1" applyBorder="1" applyAlignment="1">
      <alignment horizontal="center" vertical="center"/>
    </xf>
    <xf numFmtId="0" fontId="12" fillId="0" borderId="0" xfId="0" applyFont="1"/>
    <xf numFmtId="0" fontId="0" fillId="0" borderId="0" xfId="0" applyFont="1"/>
    <xf numFmtId="0" fontId="11" fillId="0" borderId="0" xfId="0" applyFont="1"/>
    <xf numFmtId="0" fontId="1" fillId="0" borderId="0" xfId="0" applyFont="1" applyFill="1" applyBorder="1" applyAlignment="1">
      <alignment horizontal="center" vertical="center"/>
    </xf>
    <xf numFmtId="164" fontId="14"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4" fontId="1" fillId="0" borderId="0" xfId="0" applyNumberFormat="1" applyFont="1" applyFill="1" applyBorder="1" applyAlignment="1">
      <alignment horizontal="center" vertical="center"/>
    </xf>
    <xf numFmtId="4" fontId="1" fillId="3" borderId="0" xfId="0" applyNumberFormat="1" applyFont="1" applyFill="1" applyBorder="1" applyAlignment="1">
      <alignment horizontal="center" vertical="center"/>
    </xf>
    <xf numFmtId="0" fontId="5" fillId="0" borderId="0" xfId="0" applyFont="1" applyFill="1"/>
    <xf numFmtId="0" fontId="5" fillId="0" borderId="0" xfId="0" applyFont="1" applyFill="1" applyAlignment="1">
      <alignment horizontal="center"/>
    </xf>
    <xf numFmtId="0" fontId="5" fillId="0" borderId="0" xfId="0" applyFont="1" applyFill="1" applyAlignment="1">
      <alignment horizontal="center" vertical="center"/>
    </xf>
    <xf numFmtId="0" fontId="5" fillId="0" borderId="0" xfId="0" applyFont="1" applyFill="1" applyAlignment="1">
      <alignment horizontal="left" wrapText="1"/>
    </xf>
    <xf numFmtId="0" fontId="1" fillId="0" borderId="0" xfId="0" applyFont="1" applyFill="1" applyAlignment="1">
      <alignment horizontal="center" vertical="center"/>
    </xf>
    <xf numFmtId="3" fontId="12" fillId="0" borderId="0" xfId="0" applyNumberFormat="1" applyFont="1" applyFill="1" applyBorder="1" applyAlignment="1">
      <alignment vertical="center"/>
    </xf>
    <xf numFmtId="0" fontId="1" fillId="0" borderId="0" xfId="0" applyFont="1" applyFill="1" applyAlignment="1">
      <alignment horizontal="left" wrapText="1"/>
    </xf>
    <xf numFmtId="0" fontId="12" fillId="0" borderId="0" xfId="0" applyFont="1" applyFill="1"/>
    <xf numFmtId="0" fontId="1" fillId="0" borderId="0" xfId="0" applyFont="1"/>
    <xf numFmtId="0" fontId="1" fillId="0" borderId="0" xfId="0" applyFont="1" applyFill="1" applyBorder="1" applyAlignment="1">
      <alignment horizontal="right" vertical="top"/>
    </xf>
    <xf numFmtId="0" fontId="1" fillId="0" borderId="0" xfId="0" applyFont="1" applyFill="1" applyBorder="1" applyAlignment="1">
      <alignment horizontal="left" vertical="top" wrapText="1"/>
    </xf>
    <xf numFmtId="0" fontId="1" fillId="0" borderId="0" xfId="0" applyFont="1" applyFill="1" applyBorder="1" applyAlignment="1">
      <alignment horizontal="left" vertical="top"/>
    </xf>
    <xf numFmtId="0" fontId="1" fillId="0" borderId="0"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 fontId="1" fillId="0" borderId="3" xfId="0" applyNumberFormat="1" applyFont="1" applyFill="1" applyBorder="1" applyAlignment="1">
      <alignment horizontal="center" vertical="center" wrapText="1"/>
    </xf>
    <xf numFmtId="4" fontId="10" fillId="0" borderId="1" xfId="1" applyNumberFormat="1" applyFont="1" applyFill="1" applyBorder="1" applyAlignment="1">
      <alignment horizontal="center" vertical="center" wrapText="1"/>
    </xf>
    <xf numFmtId="4" fontId="2" fillId="0" borderId="1" xfId="1"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13" fillId="0" borderId="0" xfId="0" applyNumberFormat="1" applyFont="1" applyFill="1" applyBorder="1" applyAlignment="1" applyProtection="1">
      <alignment horizontal="left" vertical="top" wrapText="1"/>
    </xf>
    <xf numFmtId="4" fontId="1" fillId="3" borderId="1" xfId="0" applyNumberFormat="1" applyFont="1" applyFill="1" applyBorder="1" applyAlignment="1">
      <alignment horizontal="center" vertical="center"/>
    </xf>
    <xf numFmtId="4" fontId="9" fillId="3" borderId="1" xfId="0" applyNumberFormat="1" applyFont="1" applyFill="1" applyBorder="1" applyAlignment="1">
      <alignment horizontal="center" vertical="center" wrapText="1"/>
    </xf>
    <xf numFmtId="4" fontId="1" fillId="3" borderId="2" xfId="0" applyNumberFormat="1" applyFont="1" applyFill="1" applyBorder="1" applyAlignment="1">
      <alignment horizontal="center" vertical="center"/>
    </xf>
    <xf numFmtId="0" fontId="16" fillId="0" borderId="1" xfId="0" applyFont="1" applyFill="1" applyBorder="1" applyAlignment="1">
      <alignment horizontal="center" vertical="center" wrapText="1"/>
    </xf>
    <xf numFmtId="4" fontId="2" fillId="3" borderId="1" xfId="1"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3" fillId="0" borderId="0" xfId="0" applyNumberFormat="1" applyFont="1" applyFill="1" applyBorder="1" applyAlignment="1" applyProtection="1">
      <alignment horizontal="left" vertical="top" wrapText="1"/>
    </xf>
    <xf numFmtId="0" fontId="15" fillId="3" borderId="0" xfId="0" applyFont="1" applyFill="1" applyBorder="1" applyAlignment="1" applyProtection="1">
      <alignment horizontal="left" vertical="center" wrapText="1"/>
    </xf>
    <xf numFmtId="0" fontId="5" fillId="0" borderId="0" xfId="0" applyFont="1" applyFill="1" applyAlignment="1">
      <alignment horizontal="left" vertical="center" wrapText="1"/>
    </xf>
    <xf numFmtId="0" fontId="0" fillId="0" borderId="0" xfId="0" applyAlignment="1"/>
    <xf numFmtId="0" fontId="15" fillId="0" borderId="0" xfId="0" applyFont="1" applyFill="1" applyBorder="1" applyAlignment="1" applyProtection="1">
      <alignment horizontal="left" vertical="center" wrapText="1"/>
    </xf>
    <xf numFmtId="0" fontId="13" fillId="0" borderId="0" xfId="0" applyFont="1" applyAlignment="1">
      <alignment horizontal="center" vertical="center" wrapText="1"/>
    </xf>
    <xf numFmtId="0" fontId="12" fillId="0" borderId="0" xfId="0" applyFont="1" applyFill="1" applyAlignment="1">
      <alignment horizontal="center" vertical="center"/>
    </xf>
  </cellXfs>
  <cellStyles count="3">
    <cellStyle name="Обычный" xfId="0" builtinId="0"/>
    <cellStyle name="Обычный 2" xfId="2"/>
    <cellStyle name="Обычный 2 5"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X63"/>
  <sheetViews>
    <sheetView tabSelected="1" topLeftCell="A24" zoomScale="87" zoomScaleNormal="87" workbookViewId="0">
      <selection activeCell="L15" sqref="L15"/>
    </sheetView>
  </sheetViews>
  <sheetFormatPr defaultRowHeight="15"/>
  <cols>
    <col min="1" max="1" width="7.28515625" customWidth="1"/>
    <col min="2" max="2" width="24.28515625" customWidth="1"/>
    <col min="3" max="3" width="43.7109375" customWidth="1"/>
    <col min="5" max="5" width="9.140625" style="8"/>
    <col min="6" max="6" width="10" style="8" bestFit="1" customWidth="1"/>
    <col min="7" max="7" width="12.85546875" style="8" customWidth="1"/>
    <col min="8" max="8" width="13.85546875" customWidth="1"/>
    <col min="9" max="9" width="12.5703125" customWidth="1"/>
    <col min="10" max="10" width="12.85546875" customWidth="1"/>
    <col min="11" max="11" width="9.140625" customWidth="1"/>
    <col min="12" max="12" width="10" bestFit="1" customWidth="1"/>
  </cols>
  <sheetData>
    <row r="1" spans="1:14">
      <c r="D1" s="18"/>
      <c r="H1" s="18" t="s">
        <v>73</v>
      </c>
    </row>
    <row r="2" spans="1:14">
      <c r="D2" s="18"/>
      <c r="H2" s="18" t="s">
        <v>74</v>
      </c>
    </row>
    <row r="3" spans="1:14">
      <c r="D3" s="18"/>
      <c r="H3" s="18" t="s">
        <v>75</v>
      </c>
    </row>
    <row r="4" spans="1:14">
      <c r="D4" s="18"/>
      <c r="H4" s="18" t="s">
        <v>76</v>
      </c>
    </row>
    <row r="5" spans="1:14">
      <c r="C5" s="19"/>
      <c r="D5" s="19"/>
      <c r="E5" s="19"/>
      <c r="F5" s="19"/>
      <c r="G5"/>
    </row>
    <row r="6" spans="1:14" ht="15" customHeight="1">
      <c r="A6" s="64" t="s">
        <v>77</v>
      </c>
      <c r="B6" s="64"/>
      <c r="C6" s="64"/>
      <c r="D6" s="64"/>
      <c r="E6" s="64"/>
      <c r="F6" s="64"/>
      <c r="G6" s="64"/>
      <c r="H6" s="64"/>
      <c r="I6" s="64"/>
      <c r="J6" s="64"/>
      <c r="K6" s="64"/>
      <c r="L6" s="64"/>
      <c r="M6" s="64"/>
      <c r="N6" s="64"/>
    </row>
    <row r="7" spans="1:14" ht="15" customHeight="1">
      <c r="A7" s="64" t="s">
        <v>78</v>
      </c>
      <c r="B7" s="64"/>
      <c r="C7" s="64"/>
      <c r="D7" s="64"/>
      <c r="E7" s="64"/>
      <c r="F7" s="64"/>
      <c r="G7" s="64"/>
      <c r="H7" s="64"/>
      <c r="I7" s="64"/>
      <c r="J7" s="64"/>
      <c r="K7" s="64"/>
      <c r="L7" s="64"/>
      <c r="M7" s="64"/>
      <c r="N7" s="64"/>
    </row>
    <row r="8" spans="1:14">
      <c r="A8" s="65" t="s">
        <v>79</v>
      </c>
      <c r="B8" s="65"/>
      <c r="C8" s="65"/>
      <c r="D8" s="65"/>
      <c r="E8" s="65"/>
      <c r="F8" s="65"/>
      <c r="G8" s="65"/>
      <c r="H8" s="65"/>
      <c r="I8" s="65"/>
      <c r="J8" s="65"/>
      <c r="K8" s="65"/>
      <c r="L8" s="65"/>
      <c r="M8" s="65"/>
      <c r="N8" s="65"/>
    </row>
    <row r="9" spans="1:14">
      <c r="A9" s="18"/>
      <c r="D9" s="20"/>
      <c r="E9"/>
      <c r="F9"/>
      <c r="G9"/>
    </row>
    <row r="10" spans="1:14">
      <c r="A10" s="1" t="s">
        <v>80</v>
      </c>
      <c r="D10" s="20"/>
      <c r="E10"/>
      <c r="F10"/>
      <c r="G10" s="1"/>
      <c r="H10" s="11"/>
      <c r="N10" s="11" t="s">
        <v>95</v>
      </c>
    </row>
    <row r="11" spans="1:14" ht="57.75" customHeight="1">
      <c r="A11" s="4" t="s">
        <v>37</v>
      </c>
      <c r="B11" s="5" t="s">
        <v>36</v>
      </c>
      <c r="C11" s="5" t="s">
        <v>38</v>
      </c>
      <c r="D11" s="6" t="s">
        <v>39</v>
      </c>
      <c r="E11" s="7" t="s">
        <v>40</v>
      </c>
      <c r="F11" s="2" t="s">
        <v>41</v>
      </c>
      <c r="G11" s="3" t="s">
        <v>42</v>
      </c>
      <c r="H11" s="15" t="s">
        <v>88</v>
      </c>
      <c r="I11" s="15" t="s">
        <v>89</v>
      </c>
      <c r="J11" s="15" t="s">
        <v>90</v>
      </c>
      <c r="K11" s="15" t="s">
        <v>91</v>
      </c>
      <c r="L11" s="15" t="s">
        <v>92</v>
      </c>
      <c r="M11" s="15" t="s">
        <v>93</v>
      </c>
      <c r="N11" s="15" t="s">
        <v>94</v>
      </c>
    </row>
    <row r="12" spans="1:14" ht="100.5" customHeight="1">
      <c r="A12" s="39">
        <v>1</v>
      </c>
      <c r="B12" s="40" t="s">
        <v>0</v>
      </c>
      <c r="C12" s="56" t="s">
        <v>50</v>
      </c>
      <c r="D12" s="41" t="s">
        <v>1</v>
      </c>
      <c r="E12" s="9">
        <v>1</v>
      </c>
      <c r="F12" s="12">
        <v>162000</v>
      </c>
      <c r="G12" s="41">
        <f t="shared" ref="G12:G42" si="0">F12*E12</f>
        <v>162000</v>
      </c>
      <c r="H12" s="53"/>
      <c r="I12" s="54"/>
      <c r="J12" s="16">
        <v>155000</v>
      </c>
      <c r="K12" s="55"/>
      <c r="L12" s="12">
        <v>158000</v>
      </c>
      <c r="M12" s="55"/>
      <c r="N12" s="53"/>
    </row>
    <row r="13" spans="1:14" ht="51" customHeight="1">
      <c r="A13" s="39">
        <v>2</v>
      </c>
      <c r="B13" s="42" t="s">
        <v>51</v>
      </c>
      <c r="C13" s="43" t="s">
        <v>52</v>
      </c>
      <c r="D13" s="44" t="s">
        <v>2</v>
      </c>
      <c r="E13" s="9">
        <f>150*70%</f>
        <v>105</v>
      </c>
      <c r="F13" s="12">
        <v>520</v>
      </c>
      <c r="G13" s="13">
        <f t="shared" si="0"/>
        <v>54600</v>
      </c>
      <c r="H13" s="53"/>
      <c r="I13" s="53"/>
      <c r="J13" s="55"/>
      <c r="K13" s="55"/>
      <c r="L13" s="55"/>
      <c r="M13" s="16">
        <v>512</v>
      </c>
      <c r="N13" s="53">
        <v>432</v>
      </c>
    </row>
    <row r="14" spans="1:14" ht="68.25" customHeight="1">
      <c r="A14" s="39">
        <v>3</v>
      </c>
      <c r="B14" s="40" t="s">
        <v>53</v>
      </c>
      <c r="C14" s="45" t="s">
        <v>54</v>
      </c>
      <c r="D14" s="41" t="s">
        <v>3</v>
      </c>
      <c r="E14" s="9">
        <v>1</v>
      </c>
      <c r="F14" s="12">
        <v>153000</v>
      </c>
      <c r="G14" s="13">
        <f t="shared" si="0"/>
        <v>153000</v>
      </c>
      <c r="H14" s="53"/>
      <c r="I14" s="53"/>
      <c r="J14" s="55"/>
      <c r="K14" s="55"/>
      <c r="L14" s="16">
        <v>153000</v>
      </c>
      <c r="M14" s="55"/>
      <c r="N14" s="53"/>
    </row>
    <row r="15" spans="1:14" ht="100.5" customHeight="1">
      <c r="A15" s="39">
        <v>4</v>
      </c>
      <c r="B15" s="40" t="s">
        <v>4</v>
      </c>
      <c r="C15" s="40" t="s">
        <v>49</v>
      </c>
      <c r="D15" s="46" t="s">
        <v>5</v>
      </c>
      <c r="E15" s="9">
        <v>17</v>
      </c>
      <c r="F15" s="12">
        <v>99000</v>
      </c>
      <c r="G15" s="13">
        <f t="shared" si="0"/>
        <v>1683000</v>
      </c>
      <c r="H15" s="53"/>
      <c r="I15" s="53"/>
      <c r="J15" s="55">
        <v>97700</v>
      </c>
      <c r="K15" s="55"/>
      <c r="L15" s="16">
        <v>94000</v>
      </c>
      <c r="M15" s="55"/>
      <c r="N15" s="53"/>
    </row>
    <row r="16" spans="1:14" ht="183" customHeight="1">
      <c r="A16" s="39">
        <v>5</v>
      </c>
      <c r="B16" s="40" t="s">
        <v>6</v>
      </c>
      <c r="C16" s="47" t="s">
        <v>55</v>
      </c>
      <c r="D16" s="13" t="s">
        <v>96</v>
      </c>
      <c r="E16" s="9">
        <f>180*70%</f>
        <v>125.99999999999999</v>
      </c>
      <c r="F16" s="12">
        <v>4600</v>
      </c>
      <c r="G16" s="13">
        <f>F16*E16</f>
        <v>579599.99999999988</v>
      </c>
      <c r="H16" s="53"/>
      <c r="I16" s="53"/>
      <c r="J16" s="55"/>
      <c r="K16" s="55"/>
      <c r="L16" s="55"/>
      <c r="M16" s="55"/>
      <c r="N16" s="17">
        <v>460</v>
      </c>
    </row>
    <row r="17" spans="1:14" ht="41.25" customHeight="1">
      <c r="A17" s="39">
        <v>6</v>
      </c>
      <c r="B17" s="48" t="s">
        <v>7</v>
      </c>
      <c r="C17" s="48" t="s">
        <v>48</v>
      </c>
      <c r="D17" s="13" t="s">
        <v>1</v>
      </c>
      <c r="E17" s="9">
        <v>17</v>
      </c>
      <c r="F17" s="12">
        <v>37861</v>
      </c>
      <c r="G17" s="13">
        <f t="shared" si="0"/>
        <v>643637</v>
      </c>
      <c r="H17" s="53"/>
      <c r="I17" s="53"/>
      <c r="J17" s="55"/>
      <c r="K17" s="55"/>
      <c r="L17" s="55"/>
      <c r="M17" s="55"/>
      <c r="N17" s="53"/>
    </row>
    <row r="18" spans="1:14" ht="44.25" customHeight="1">
      <c r="A18" s="39">
        <v>7</v>
      </c>
      <c r="B18" s="40" t="s">
        <v>9</v>
      </c>
      <c r="C18" s="48" t="s">
        <v>10</v>
      </c>
      <c r="D18" s="41" t="s">
        <v>11</v>
      </c>
      <c r="E18" s="9">
        <f>70*70%</f>
        <v>49</v>
      </c>
      <c r="F18" s="12">
        <v>30000</v>
      </c>
      <c r="G18" s="13">
        <f t="shared" si="0"/>
        <v>1470000</v>
      </c>
      <c r="H18" s="53"/>
      <c r="I18" s="17">
        <v>28300</v>
      </c>
      <c r="J18" s="55"/>
      <c r="K18" s="55"/>
      <c r="L18" s="55"/>
      <c r="M18" s="55"/>
      <c r="N18" s="53"/>
    </row>
    <row r="19" spans="1:14" ht="44.25" customHeight="1">
      <c r="A19" s="39">
        <v>8</v>
      </c>
      <c r="B19" s="40" t="s">
        <v>12</v>
      </c>
      <c r="C19" s="48" t="s">
        <v>13</v>
      </c>
      <c r="D19" s="41" t="s">
        <v>11</v>
      </c>
      <c r="E19" s="9">
        <v>70</v>
      </c>
      <c r="F19" s="12">
        <v>14000</v>
      </c>
      <c r="G19" s="13">
        <f t="shared" si="0"/>
        <v>980000</v>
      </c>
      <c r="H19" s="53"/>
      <c r="I19" s="53"/>
      <c r="J19" s="55"/>
      <c r="K19" s="55"/>
      <c r="L19" s="55"/>
      <c r="M19" s="55"/>
      <c r="N19" s="53"/>
    </row>
    <row r="20" spans="1:14" ht="45.75" customHeight="1">
      <c r="A20" s="39">
        <v>9</v>
      </c>
      <c r="B20" s="40" t="s">
        <v>14</v>
      </c>
      <c r="C20" s="48" t="s">
        <v>15</v>
      </c>
      <c r="D20" s="41" t="s">
        <v>11</v>
      </c>
      <c r="E20" s="9">
        <v>4</v>
      </c>
      <c r="F20" s="12">
        <v>31250</v>
      </c>
      <c r="G20" s="13">
        <f t="shared" si="0"/>
        <v>125000</v>
      </c>
      <c r="H20" s="53"/>
      <c r="I20" s="17">
        <v>25765</v>
      </c>
      <c r="J20" s="55"/>
      <c r="K20" s="55"/>
      <c r="L20" s="55"/>
      <c r="M20" s="55"/>
      <c r="N20" s="53"/>
    </row>
    <row r="21" spans="1:14" ht="49.5" customHeight="1">
      <c r="A21" s="39">
        <v>10</v>
      </c>
      <c r="B21" s="40" t="s">
        <v>16</v>
      </c>
      <c r="C21" s="48" t="s">
        <v>8</v>
      </c>
      <c r="D21" s="41" t="s">
        <v>11</v>
      </c>
      <c r="E21" s="9">
        <v>70</v>
      </c>
      <c r="F21" s="12">
        <v>18000</v>
      </c>
      <c r="G21" s="13">
        <f t="shared" si="0"/>
        <v>1260000</v>
      </c>
      <c r="H21" s="53"/>
      <c r="I21" s="17">
        <v>17400</v>
      </c>
      <c r="J21" s="55"/>
      <c r="K21" s="55"/>
      <c r="L21" s="55"/>
      <c r="M21" s="55"/>
      <c r="N21" s="53"/>
    </row>
    <row r="22" spans="1:14" ht="64.5" customHeight="1">
      <c r="A22" s="39">
        <v>11</v>
      </c>
      <c r="B22" s="40" t="s">
        <v>17</v>
      </c>
      <c r="C22" s="40" t="s">
        <v>56</v>
      </c>
      <c r="D22" s="41" t="s">
        <v>18</v>
      </c>
      <c r="E22" s="9">
        <v>210</v>
      </c>
      <c r="F22" s="12">
        <v>1500</v>
      </c>
      <c r="G22" s="13">
        <f t="shared" si="0"/>
        <v>315000</v>
      </c>
      <c r="H22" s="53"/>
      <c r="I22" s="17">
        <v>1490</v>
      </c>
      <c r="J22" s="55"/>
      <c r="K22" s="55"/>
      <c r="L22" s="55"/>
      <c r="M22" s="55"/>
      <c r="N22" s="53"/>
    </row>
    <row r="23" spans="1:14" ht="39" customHeight="1">
      <c r="A23" s="39">
        <v>12</v>
      </c>
      <c r="B23" s="43" t="s">
        <v>57</v>
      </c>
      <c r="C23" s="43" t="s">
        <v>57</v>
      </c>
      <c r="D23" s="49" t="s">
        <v>2</v>
      </c>
      <c r="E23" s="10">
        <v>4</v>
      </c>
      <c r="F23" s="14">
        <v>450</v>
      </c>
      <c r="G23" s="13">
        <f t="shared" si="0"/>
        <v>1800</v>
      </c>
      <c r="H23" s="53"/>
      <c r="I23" s="53"/>
      <c r="J23" s="55"/>
      <c r="K23" s="55"/>
      <c r="L23" s="55"/>
      <c r="M23" s="55"/>
      <c r="N23" s="53"/>
    </row>
    <row r="24" spans="1:14" ht="44.25" customHeight="1">
      <c r="A24" s="39">
        <v>13</v>
      </c>
      <c r="B24" s="40" t="s">
        <v>19</v>
      </c>
      <c r="C24" s="40" t="s">
        <v>43</v>
      </c>
      <c r="D24" s="41" t="s">
        <v>20</v>
      </c>
      <c r="E24" s="9">
        <v>35</v>
      </c>
      <c r="F24" s="12">
        <v>8500</v>
      </c>
      <c r="G24" s="13">
        <f t="shared" si="0"/>
        <v>297500</v>
      </c>
      <c r="H24" s="53">
        <v>7421</v>
      </c>
      <c r="I24" s="17">
        <v>7400</v>
      </c>
      <c r="J24" s="55"/>
      <c r="K24" s="55"/>
      <c r="L24" s="55"/>
      <c r="M24" s="55"/>
      <c r="N24" s="53"/>
    </row>
    <row r="25" spans="1:14" ht="42" customHeight="1">
      <c r="A25" s="39">
        <v>14</v>
      </c>
      <c r="B25" s="40" t="s">
        <v>21</v>
      </c>
      <c r="C25" s="40" t="s">
        <v>44</v>
      </c>
      <c r="D25" s="41" t="s">
        <v>20</v>
      </c>
      <c r="E25" s="9">
        <v>28</v>
      </c>
      <c r="F25" s="12">
        <v>12500</v>
      </c>
      <c r="G25" s="13">
        <f t="shared" si="0"/>
        <v>350000</v>
      </c>
      <c r="H25" s="17">
        <v>11624</v>
      </c>
      <c r="I25" s="53">
        <v>11950</v>
      </c>
      <c r="J25" s="55"/>
      <c r="K25" s="55"/>
      <c r="L25" s="55"/>
      <c r="M25" s="55"/>
      <c r="N25" s="53"/>
    </row>
    <row r="26" spans="1:14" ht="38.25" customHeight="1">
      <c r="A26" s="39">
        <v>15</v>
      </c>
      <c r="B26" s="40" t="s">
        <v>22</v>
      </c>
      <c r="C26" s="40" t="s">
        <v>45</v>
      </c>
      <c r="D26" s="41" t="s">
        <v>20</v>
      </c>
      <c r="E26" s="9">
        <v>28</v>
      </c>
      <c r="F26" s="12">
        <v>18500</v>
      </c>
      <c r="G26" s="13">
        <f t="shared" si="0"/>
        <v>518000</v>
      </c>
      <c r="H26" s="53">
        <v>16995</v>
      </c>
      <c r="I26" s="17">
        <v>14350</v>
      </c>
      <c r="J26" s="55"/>
      <c r="K26" s="55"/>
      <c r="L26" s="55"/>
      <c r="M26" s="55"/>
      <c r="N26" s="53"/>
    </row>
    <row r="27" spans="1:14" ht="38.25" customHeight="1">
      <c r="A27" s="39">
        <v>16</v>
      </c>
      <c r="B27" s="40" t="s">
        <v>23</v>
      </c>
      <c r="C27" s="40" t="s">
        <v>46</v>
      </c>
      <c r="D27" s="41" t="s">
        <v>20</v>
      </c>
      <c r="E27" s="9">
        <v>3</v>
      </c>
      <c r="F27" s="12">
        <v>32500</v>
      </c>
      <c r="G27" s="13">
        <f t="shared" si="0"/>
        <v>97500</v>
      </c>
      <c r="H27" s="53">
        <v>30285</v>
      </c>
      <c r="I27" s="17">
        <v>29300</v>
      </c>
      <c r="J27" s="55"/>
      <c r="K27" s="55"/>
      <c r="L27" s="55"/>
      <c r="M27" s="55"/>
      <c r="N27" s="53"/>
    </row>
    <row r="28" spans="1:14" ht="39" customHeight="1">
      <c r="A28" s="39">
        <v>17</v>
      </c>
      <c r="B28" s="40" t="s">
        <v>24</v>
      </c>
      <c r="C28" s="40" t="s">
        <v>47</v>
      </c>
      <c r="D28" s="41" t="s">
        <v>25</v>
      </c>
      <c r="E28" s="9">
        <v>11</v>
      </c>
      <c r="F28" s="12">
        <v>4600</v>
      </c>
      <c r="G28" s="13">
        <f t="shared" si="0"/>
        <v>50600</v>
      </c>
      <c r="H28" s="17">
        <v>4000</v>
      </c>
      <c r="I28" s="53">
        <v>4050</v>
      </c>
      <c r="J28" s="55"/>
      <c r="K28" s="55"/>
      <c r="L28" s="55"/>
      <c r="M28" s="55"/>
      <c r="N28" s="53"/>
    </row>
    <row r="29" spans="1:14" ht="36.75" customHeight="1">
      <c r="A29" s="39">
        <v>18</v>
      </c>
      <c r="B29" s="40" t="s">
        <v>26</v>
      </c>
      <c r="C29" s="40" t="s">
        <v>26</v>
      </c>
      <c r="D29" s="50" t="s">
        <v>27</v>
      </c>
      <c r="E29" s="9">
        <v>3</v>
      </c>
      <c r="F29" s="12">
        <v>57000</v>
      </c>
      <c r="G29" s="13">
        <f t="shared" si="0"/>
        <v>171000</v>
      </c>
      <c r="H29" s="17">
        <v>40000</v>
      </c>
      <c r="I29" s="53">
        <v>51500</v>
      </c>
      <c r="J29" s="55"/>
      <c r="K29" s="55">
        <v>49420</v>
      </c>
      <c r="L29" s="55">
        <v>56900</v>
      </c>
      <c r="M29" s="55"/>
      <c r="N29" s="53"/>
    </row>
    <row r="30" spans="1:14" ht="29.25" customHeight="1">
      <c r="A30" s="39">
        <v>19</v>
      </c>
      <c r="B30" s="40" t="s">
        <v>28</v>
      </c>
      <c r="C30" s="40" t="s">
        <v>28</v>
      </c>
      <c r="D30" s="50" t="s">
        <v>27</v>
      </c>
      <c r="E30" s="9">
        <v>3</v>
      </c>
      <c r="F30" s="12">
        <v>27000</v>
      </c>
      <c r="G30" s="13">
        <f t="shared" si="0"/>
        <v>81000</v>
      </c>
      <c r="H30" s="17">
        <v>22000</v>
      </c>
      <c r="I30" s="53">
        <v>26500</v>
      </c>
      <c r="J30" s="55"/>
      <c r="K30" s="55">
        <v>26458</v>
      </c>
      <c r="L30" s="55">
        <v>26900</v>
      </c>
      <c r="M30" s="55"/>
      <c r="N30" s="53"/>
    </row>
    <row r="31" spans="1:14" ht="29.25" customHeight="1">
      <c r="A31" s="39">
        <v>20</v>
      </c>
      <c r="B31" s="40" t="s">
        <v>29</v>
      </c>
      <c r="C31" s="40" t="s">
        <v>29</v>
      </c>
      <c r="D31" s="50" t="s">
        <v>27</v>
      </c>
      <c r="E31" s="9">
        <v>3</v>
      </c>
      <c r="F31" s="12">
        <v>42500</v>
      </c>
      <c r="G31" s="13">
        <f t="shared" si="0"/>
        <v>127500</v>
      </c>
      <c r="H31" s="17">
        <v>32000</v>
      </c>
      <c r="I31" s="53">
        <v>38600</v>
      </c>
      <c r="J31" s="55"/>
      <c r="K31" s="55">
        <v>39290</v>
      </c>
      <c r="L31" s="55">
        <v>42400</v>
      </c>
      <c r="M31" s="55"/>
      <c r="N31" s="53"/>
    </row>
    <row r="32" spans="1:14" ht="42.75" customHeight="1">
      <c r="A32" s="39">
        <v>21</v>
      </c>
      <c r="B32" s="40" t="s">
        <v>30</v>
      </c>
      <c r="C32" s="40" t="s">
        <v>30</v>
      </c>
      <c r="D32" s="50" t="s">
        <v>27</v>
      </c>
      <c r="E32" s="9">
        <v>2</v>
      </c>
      <c r="F32" s="12">
        <v>94500</v>
      </c>
      <c r="G32" s="13">
        <f t="shared" si="0"/>
        <v>189000</v>
      </c>
      <c r="H32" s="53"/>
      <c r="I32" s="53">
        <v>91935</v>
      </c>
      <c r="J32" s="55">
        <v>89950</v>
      </c>
      <c r="K32" s="55">
        <v>91760</v>
      </c>
      <c r="L32" s="16">
        <v>87000</v>
      </c>
      <c r="M32" s="55"/>
      <c r="N32" s="53"/>
    </row>
    <row r="33" spans="1:14" ht="39" customHeight="1">
      <c r="A33" s="39">
        <v>22</v>
      </c>
      <c r="B33" s="43" t="s">
        <v>31</v>
      </c>
      <c r="C33" s="43" t="s">
        <v>31</v>
      </c>
      <c r="D33" s="51" t="s">
        <v>2</v>
      </c>
      <c r="E33" s="9">
        <v>17</v>
      </c>
      <c r="F33" s="12">
        <v>100</v>
      </c>
      <c r="G33" s="13">
        <f t="shared" si="0"/>
        <v>1700</v>
      </c>
      <c r="H33" s="53"/>
      <c r="I33" s="53"/>
      <c r="J33" s="55"/>
      <c r="K33" s="55"/>
      <c r="L33" s="55"/>
      <c r="M33" s="55"/>
      <c r="N33" s="53"/>
    </row>
    <row r="34" spans="1:14" ht="79.5" customHeight="1">
      <c r="A34" s="39">
        <v>23</v>
      </c>
      <c r="B34" s="48" t="s">
        <v>32</v>
      </c>
      <c r="C34" s="48" t="s">
        <v>69</v>
      </c>
      <c r="D34" s="48" t="s">
        <v>27</v>
      </c>
      <c r="E34" s="9">
        <v>8</v>
      </c>
      <c r="F34" s="12">
        <v>6400</v>
      </c>
      <c r="G34" s="13">
        <f t="shared" si="0"/>
        <v>51200</v>
      </c>
      <c r="H34" s="53"/>
      <c r="I34" s="17">
        <v>4900</v>
      </c>
      <c r="J34" s="55"/>
      <c r="K34" s="55"/>
      <c r="L34" s="55"/>
      <c r="M34" s="55"/>
      <c r="N34" s="53"/>
    </row>
    <row r="35" spans="1:14" ht="81.75" customHeight="1">
      <c r="A35" s="39">
        <v>24</v>
      </c>
      <c r="B35" s="48" t="s">
        <v>33</v>
      </c>
      <c r="C35" s="48" t="s">
        <v>70</v>
      </c>
      <c r="D35" s="48" t="s">
        <v>27</v>
      </c>
      <c r="E35" s="9">
        <v>8</v>
      </c>
      <c r="F35" s="12">
        <v>8170</v>
      </c>
      <c r="G35" s="13">
        <f t="shared" si="0"/>
        <v>65360</v>
      </c>
      <c r="H35" s="53"/>
      <c r="I35" s="17">
        <v>6450</v>
      </c>
      <c r="J35" s="55"/>
      <c r="K35" s="55"/>
      <c r="L35" s="55"/>
      <c r="M35" s="55"/>
      <c r="N35" s="53"/>
    </row>
    <row r="36" spans="1:14" ht="67.5" customHeight="1">
      <c r="A36" s="39">
        <v>25</v>
      </c>
      <c r="B36" s="48" t="s">
        <v>34</v>
      </c>
      <c r="C36" s="48" t="s">
        <v>71</v>
      </c>
      <c r="D36" s="48" t="s">
        <v>27</v>
      </c>
      <c r="E36" s="9">
        <v>8</v>
      </c>
      <c r="F36" s="12">
        <v>12170</v>
      </c>
      <c r="G36" s="13">
        <f t="shared" si="0"/>
        <v>97360</v>
      </c>
      <c r="H36" s="53"/>
      <c r="I36" s="17">
        <v>8550</v>
      </c>
      <c r="J36" s="55"/>
      <c r="K36" s="55">
        <v>11460</v>
      </c>
      <c r="L36" s="55"/>
      <c r="M36" s="55"/>
      <c r="N36" s="53"/>
    </row>
    <row r="37" spans="1:14" ht="79.5" customHeight="1">
      <c r="A37" s="39">
        <v>26</v>
      </c>
      <c r="B37" s="57" t="s">
        <v>35</v>
      </c>
      <c r="C37" s="48" t="s">
        <v>72</v>
      </c>
      <c r="D37" s="48" t="s">
        <v>27</v>
      </c>
      <c r="E37" s="9">
        <v>8</v>
      </c>
      <c r="F37" s="12">
        <v>19170</v>
      </c>
      <c r="G37" s="13">
        <f t="shared" si="0"/>
        <v>153360</v>
      </c>
      <c r="H37" s="53"/>
      <c r="I37" s="17">
        <v>12800</v>
      </c>
      <c r="J37" s="55"/>
      <c r="K37" s="55">
        <v>18225</v>
      </c>
      <c r="L37" s="55"/>
      <c r="M37" s="55"/>
      <c r="N37" s="53"/>
    </row>
    <row r="38" spans="1:14" ht="123" customHeight="1">
      <c r="A38" s="39">
        <v>27</v>
      </c>
      <c r="B38" s="58" t="s">
        <v>65</v>
      </c>
      <c r="C38" s="40" t="s">
        <v>66</v>
      </c>
      <c r="D38" s="13" t="s">
        <v>5</v>
      </c>
      <c r="E38" s="9">
        <v>3</v>
      </c>
      <c r="F38" s="13">
        <v>17600</v>
      </c>
      <c r="G38" s="13">
        <f t="shared" si="0"/>
        <v>52800</v>
      </c>
      <c r="H38" s="53"/>
      <c r="I38" s="53"/>
      <c r="J38" s="55"/>
      <c r="K38" s="16">
        <v>15600</v>
      </c>
      <c r="L38" s="55"/>
      <c r="M38" s="55"/>
      <c r="N38" s="53"/>
    </row>
    <row r="39" spans="1:14" ht="99" customHeight="1">
      <c r="A39" s="39">
        <v>28</v>
      </c>
      <c r="B39" s="58" t="s">
        <v>64</v>
      </c>
      <c r="C39" s="40" t="s">
        <v>67</v>
      </c>
      <c r="D39" s="13" t="s">
        <v>2</v>
      </c>
      <c r="E39" s="9">
        <v>2</v>
      </c>
      <c r="F39" s="13">
        <v>21000</v>
      </c>
      <c r="G39" s="13">
        <f t="shared" si="0"/>
        <v>42000</v>
      </c>
      <c r="H39" s="53"/>
      <c r="I39" s="53"/>
      <c r="J39" s="55"/>
      <c r="K39" s="16">
        <v>20990</v>
      </c>
      <c r="L39" s="55"/>
      <c r="M39" s="55"/>
      <c r="N39" s="53"/>
    </row>
    <row r="40" spans="1:14" ht="83.25" customHeight="1">
      <c r="A40" s="39">
        <v>29</v>
      </c>
      <c r="B40" s="58" t="s">
        <v>63</v>
      </c>
      <c r="C40" s="40" t="s">
        <v>68</v>
      </c>
      <c r="D40" s="13" t="s">
        <v>2</v>
      </c>
      <c r="E40" s="9">
        <v>2</v>
      </c>
      <c r="F40" s="13">
        <v>21000</v>
      </c>
      <c r="G40" s="13">
        <f t="shared" si="0"/>
        <v>42000</v>
      </c>
      <c r="H40" s="53"/>
      <c r="I40" s="53"/>
      <c r="J40" s="55"/>
      <c r="K40" s="16">
        <v>20990</v>
      </c>
      <c r="L40" s="55"/>
      <c r="M40" s="55"/>
      <c r="N40" s="53"/>
    </row>
    <row r="41" spans="1:14" ht="174" customHeight="1">
      <c r="A41" s="39">
        <v>30</v>
      </c>
      <c r="B41" s="58" t="s">
        <v>58</v>
      </c>
      <c r="C41" s="40" t="s">
        <v>59</v>
      </c>
      <c r="D41" s="13" t="s">
        <v>60</v>
      </c>
      <c r="E41" s="9">
        <v>56</v>
      </c>
      <c r="F41" s="13">
        <v>70000</v>
      </c>
      <c r="G41" s="13">
        <f t="shared" si="0"/>
        <v>3920000</v>
      </c>
      <c r="H41" s="53"/>
      <c r="I41" s="53"/>
      <c r="J41" s="55"/>
      <c r="K41" s="16">
        <v>61900</v>
      </c>
      <c r="L41" s="55"/>
      <c r="M41" s="55"/>
      <c r="N41" s="53"/>
    </row>
    <row r="42" spans="1:14" ht="159.75" customHeight="1">
      <c r="A42" s="39">
        <v>31</v>
      </c>
      <c r="B42" s="58" t="s">
        <v>61</v>
      </c>
      <c r="C42" s="40" t="s">
        <v>62</v>
      </c>
      <c r="D42" s="39" t="s">
        <v>5</v>
      </c>
      <c r="E42" s="9">
        <v>3</v>
      </c>
      <c r="F42" s="13">
        <v>31970</v>
      </c>
      <c r="G42" s="13">
        <f t="shared" si="0"/>
        <v>95910</v>
      </c>
      <c r="H42" s="53"/>
      <c r="I42" s="53"/>
      <c r="J42" s="55"/>
      <c r="K42" s="16">
        <v>27651</v>
      </c>
      <c r="L42" s="55"/>
      <c r="M42" s="55"/>
      <c r="N42" s="53"/>
    </row>
    <row r="43" spans="1:14" ht="18" customHeight="1">
      <c r="A43" s="35"/>
      <c r="B43" s="36"/>
      <c r="C43" s="36"/>
      <c r="D43" s="37"/>
      <c r="E43" s="38"/>
      <c r="F43" s="24"/>
      <c r="G43" s="24"/>
      <c r="H43" s="24"/>
      <c r="I43" s="24"/>
      <c r="J43" s="24"/>
      <c r="K43" s="25"/>
      <c r="L43" s="24"/>
      <c r="M43" s="24"/>
      <c r="N43" s="24"/>
    </row>
    <row r="44" spans="1:14" ht="17.25" customHeight="1">
      <c r="A44" s="21"/>
      <c r="B44" s="22"/>
      <c r="C44" s="22"/>
      <c r="D44" s="23"/>
      <c r="E44" s="24"/>
      <c r="F44" s="24"/>
      <c r="G44" s="25"/>
    </row>
    <row r="45" spans="1:14" ht="22.5" customHeight="1">
      <c r="A45" s="26"/>
      <c r="B45" s="60" t="s">
        <v>81</v>
      </c>
      <c r="C45" s="60"/>
      <c r="D45" s="60"/>
      <c r="E45" s="60"/>
      <c r="F45" s="60"/>
      <c r="G45" s="60"/>
      <c r="H45" s="60"/>
    </row>
    <row r="46" spans="1:14">
      <c r="A46" s="28" t="s">
        <v>82</v>
      </c>
      <c r="B46" s="60" t="s">
        <v>108</v>
      </c>
      <c r="C46" s="62"/>
      <c r="D46" s="62"/>
      <c r="E46" s="62"/>
      <c r="F46" s="62"/>
      <c r="G46" s="62"/>
      <c r="H46" s="62"/>
      <c r="I46" s="62"/>
      <c r="J46" s="62"/>
      <c r="K46" s="62"/>
      <c r="L46" s="62"/>
      <c r="M46" s="62"/>
      <c r="N46" s="62"/>
    </row>
    <row r="47" spans="1:14">
      <c r="A47" s="27" t="s">
        <v>83</v>
      </c>
      <c r="B47" s="60" t="s">
        <v>109</v>
      </c>
      <c r="C47" s="60"/>
      <c r="D47" s="60"/>
      <c r="E47" s="60"/>
      <c r="F47" s="60"/>
      <c r="G47" s="60"/>
      <c r="H47" s="60"/>
      <c r="I47" s="60"/>
      <c r="J47" s="60"/>
      <c r="K47" s="60"/>
      <c r="L47" s="60"/>
      <c r="M47" s="60"/>
      <c r="N47" s="60"/>
    </row>
    <row r="48" spans="1:14" ht="39" customHeight="1">
      <c r="A48" s="27" t="s">
        <v>84</v>
      </c>
      <c r="B48" s="60" t="s">
        <v>97</v>
      </c>
      <c r="C48" s="60"/>
      <c r="D48" s="60"/>
      <c r="E48" s="60"/>
      <c r="F48" s="60"/>
      <c r="G48" s="60"/>
      <c r="H48" s="60"/>
      <c r="I48" s="60"/>
      <c r="J48" s="60"/>
      <c r="K48" s="60"/>
      <c r="L48" s="60"/>
      <c r="M48" s="60"/>
      <c r="N48" s="60"/>
    </row>
    <row r="49" spans="1:24" ht="15.75" customHeight="1">
      <c r="A49" s="27" t="s">
        <v>103</v>
      </c>
      <c r="B49" s="60" t="s">
        <v>98</v>
      </c>
      <c r="C49" s="60"/>
      <c r="D49" s="60"/>
      <c r="E49" s="60"/>
      <c r="F49" s="60"/>
      <c r="G49" s="60"/>
      <c r="H49" s="60"/>
      <c r="I49" s="60"/>
      <c r="J49" s="60"/>
      <c r="K49" s="60"/>
      <c r="L49" s="60"/>
      <c r="M49" s="60"/>
      <c r="N49" s="60"/>
    </row>
    <row r="50" spans="1:24" ht="18" customHeight="1">
      <c r="A50" s="27" t="s">
        <v>104</v>
      </c>
      <c r="B50" s="60" t="s">
        <v>102</v>
      </c>
      <c r="C50" s="60"/>
      <c r="D50" s="60"/>
      <c r="E50" s="60"/>
      <c r="F50" s="60"/>
      <c r="G50" s="60"/>
      <c r="H50" s="60"/>
      <c r="I50" s="60"/>
      <c r="J50" s="60"/>
      <c r="K50" s="60"/>
      <c r="L50" s="60"/>
      <c r="M50" s="60"/>
      <c r="N50" s="60"/>
    </row>
    <row r="51" spans="1:24" ht="18.75" customHeight="1">
      <c r="A51" s="27" t="s">
        <v>105</v>
      </c>
      <c r="B51" s="63" t="s">
        <v>101</v>
      </c>
      <c r="C51" s="63"/>
      <c r="D51" s="63"/>
      <c r="E51" s="63"/>
      <c r="F51" s="63"/>
      <c r="G51" s="63"/>
      <c r="H51" s="63"/>
      <c r="I51" s="63"/>
      <c r="J51" s="63"/>
      <c r="K51" s="63"/>
      <c r="L51" s="63"/>
      <c r="M51" s="63"/>
      <c r="N51" s="62"/>
      <c r="O51" s="62"/>
      <c r="P51" s="62"/>
      <c r="Q51" s="62"/>
      <c r="R51" s="62"/>
      <c r="S51" s="62"/>
      <c r="T51" s="62"/>
      <c r="U51" s="62"/>
      <c r="V51" s="62"/>
      <c r="W51" s="62"/>
      <c r="X51" s="62"/>
    </row>
    <row r="52" spans="1:24" ht="19.5" customHeight="1">
      <c r="A52" s="27" t="s">
        <v>106</v>
      </c>
      <c r="B52" s="60" t="s">
        <v>99</v>
      </c>
      <c r="C52" s="60"/>
      <c r="D52" s="60"/>
      <c r="E52" s="60"/>
      <c r="F52" s="60"/>
      <c r="G52" s="60"/>
      <c r="H52" s="60"/>
      <c r="I52" s="60"/>
      <c r="J52" s="60"/>
      <c r="K52" s="60"/>
      <c r="L52" s="60"/>
      <c r="M52" s="60"/>
      <c r="N52" s="60"/>
    </row>
    <row r="53" spans="1:24" ht="21.75" customHeight="1">
      <c r="A53" s="28" t="s">
        <v>107</v>
      </c>
      <c r="B53" s="60" t="s">
        <v>100</v>
      </c>
      <c r="C53" s="60"/>
      <c r="D53" s="60"/>
      <c r="E53" s="60"/>
      <c r="F53" s="60"/>
      <c r="G53" s="60"/>
      <c r="H53" s="60"/>
      <c r="I53" s="60"/>
      <c r="J53" s="60"/>
      <c r="K53" s="60"/>
      <c r="L53" s="60"/>
      <c r="M53" s="60"/>
      <c r="N53" s="60"/>
    </row>
    <row r="54" spans="1:24" ht="34.5" customHeight="1">
      <c r="A54" s="27" t="s">
        <v>116</v>
      </c>
      <c r="B54" s="61" t="s">
        <v>85</v>
      </c>
      <c r="C54" s="61"/>
      <c r="D54" s="61"/>
      <c r="E54" s="61"/>
      <c r="F54" s="61"/>
      <c r="G54" s="61"/>
      <c r="H54" s="61"/>
      <c r="I54" s="61"/>
      <c r="J54" s="61"/>
      <c r="K54" s="61"/>
      <c r="L54" s="61"/>
      <c r="M54" s="61"/>
      <c r="N54" s="61"/>
    </row>
    <row r="55" spans="1:24" ht="15.75" customHeight="1">
      <c r="A55" s="28"/>
      <c r="B55" s="29"/>
      <c r="C55" s="29"/>
      <c r="D55" s="29"/>
      <c r="E55" s="29"/>
      <c r="F55" s="29"/>
      <c r="G55" s="29"/>
    </row>
    <row r="56" spans="1:24" ht="15.75" customHeight="1">
      <c r="A56" s="28"/>
      <c r="B56" s="29"/>
      <c r="C56" s="29"/>
      <c r="D56" s="29"/>
      <c r="E56" s="29"/>
      <c r="F56" s="29"/>
      <c r="G56" s="29"/>
    </row>
    <row r="57" spans="1:24" ht="15" customHeight="1">
      <c r="A57" s="30"/>
      <c r="B57" s="59" t="s">
        <v>110</v>
      </c>
      <c r="C57" s="59"/>
      <c r="D57" s="31" t="s">
        <v>111</v>
      </c>
      <c r="E57" s="32"/>
      <c r="F57" s="32"/>
      <c r="G57"/>
    </row>
    <row r="58" spans="1:24" ht="15.75" customHeight="1">
      <c r="A58" s="28"/>
      <c r="B58" s="32"/>
      <c r="C58" s="32"/>
      <c r="E58" s="29"/>
      <c r="F58" s="29"/>
      <c r="G58" s="29"/>
    </row>
    <row r="59" spans="1:24" ht="15" customHeight="1">
      <c r="A59" s="30"/>
      <c r="B59" s="59" t="s">
        <v>112</v>
      </c>
      <c r="C59" s="59"/>
      <c r="D59" s="31" t="s">
        <v>113</v>
      </c>
      <c r="E59" s="32"/>
      <c r="F59" s="32"/>
      <c r="G59"/>
    </row>
    <row r="60" spans="1:24" ht="15" customHeight="1">
      <c r="A60" s="30"/>
      <c r="B60" s="52"/>
      <c r="C60" s="52"/>
      <c r="D60" s="31"/>
      <c r="E60" s="32"/>
      <c r="F60" s="32"/>
      <c r="G60"/>
    </row>
    <row r="61" spans="1:24" ht="15" customHeight="1">
      <c r="A61" s="30"/>
      <c r="B61" s="33" t="s">
        <v>115</v>
      </c>
      <c r="C61" s="33"/>
      <c r="D61" s="18" t="s">
        <v>114</v>
      </c>
      <c r="E61" s="32"/>
      <c r="F61" s="32"/>
      <c r="G61"/>
    </row>
    <row r="62" spans="1:24" ht="15" customHeight="1">
      <c r="A62" s="30"/>
      <c r="B62" s="33"/>
      <c r="C62" s="33"/>
      <c r="D62" s="18"/>
      <c r="E62" s="32"/>
      <c r="F62" s="32"/>
      <c r="G62"/>
    </row>
    <row r="63" spans="1:24" ht="15" customHeight="1">
      <c r="B63" s="33" t="s">
        <v>86</v>
      </c>
      <c r="C63" s="33"/>
      <c r="D63" s="18" t="s">
        <v>87</v>
      </c>
      <c r="E63" s="34"/>
      <c r="F63" s="19"/>
      <c r="G63" s="31"/>
    </row>
  </sheetData>
  <mergeCells count="15">
    <mergeCell ref="A6:N6"/>
    <mergeCell ref="A7:N7"/>
    <mergeCell ref="A8:N8"/>
    <mergeCell ref="B57:C57"/>
    <mergeCell ref="B59:C59"/>
    <mergeCell ref="B45:H45"/>
    <mergeCell ref="B47:N47"/>
    <mergeCell ref="B48:N48"/>
    <mergeCell ref="B54:N54"/>
    <mergeCell ref="B49:N49"/>
    <mergeCell ref="B50:N50"/>
    <mergeCell ref="B52:N52"/>
    <mergeCell ref="B46:N46"/>
    <mergeCell ref="B53:N53"/>
    <mergeCell ref="B51:X51"/>
  </mergeCells>
  <dataValidations xWindow="831" yWindow="305" count="4">
    <dataValidation allowBlank="1" showInputMessage="1" showErrorMessage="1" prompt="Введите краткую хар-ку на рус.языке" sqref="C42:C43 C12 C14"/>
    <dataValidation allowBlank="1" showInputMessage="1" showErrorMessage="1" prompt="Введите наименование на гос.языке" sqref="B42:B43 B59:C63 B45:B46 B17 D30:D37 C22 B23:C32"/>
    <dataValidation type="list" allowBlank="1" showInputMessage="1" showErrorMessage="1" sqref="D24:D29">
      <formula1>INDIRECT(#REF!)</formula1>
    </dataValidation>
    <dataValidation type="list" allowBlank="1" showInputMessage="1" showErrorMessage="1" sqref="D23">
      <formula1>INDIRECT(#REF!)</formula1>
    </dataValidation>
  </dataValidations>
  <pageMargins left="0" right="0" top="0.74803149606299213" bottom="0.74803149606299213" header="0.31496062992125984" footer="0.31496062992125984"/>
  <pageSetup paperSize="9" scale="66" orientation="landscape" horizontalDpi="180" verticalDpi="180" r:id="rId1"/>
  <rowBreaks count="1" manualBreakCount="1">
    <brk id="38" max="14"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2021-01-23T13:58:38Z</dcterms:modified>
</cp:coreProperties>
</file>