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250" windowHeight="5355"/>
  </bookViews>
  <sheets>
    <sheet name="Лист1" sheetId="1" r:id="rId1"/>
  </sheets>
  <definedNames>
    <definedName name="_xlnm._FilterDatabase" localSheetId="0" hidden="1">Лист1!$A$12:$AE$28</definedName>
    <definedName name="_xlnm.Print_Area" localSheetId="0">Лист1!$A$1:$Q$37</definedName>
  </definedNames>
  <calcPr calcId="124519" refMode="R1C1"/>
</workbook>
</file>

<file path=xl/calcChain.xml><?xml version="1.0" encoding="utf-8"?>
<calcChain xmlns="http://schemas.openxmlformats.org/spreadsheetml/2006/main">
  <c r="G19" i="1"/>
  <c r="G18"/>
  <c r="G17"/>
  <c r="E16"/>
  <c r="G16" s="1"/>
  <c r="E15"/>
  <c r="G15" s="1"/>
  <c r="G14"/>
  <c r="E13"/>
  <c r="G13" s="1"/>
</calcChain>
</file>

<file path=xl/sharedStrings.xml><?xml version="1.0" encoding="utf-8"?>
<sst xmlns="http://schemas.openxmlformats.org/spreadsheetml/2006/main" count="66" uniqueCount="59">
  <si>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</si>
  <si>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</si>
  <si>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</si>
  <si>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</si>
  <si>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</si>
  <si>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</si>
  <si>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</si>
  <si>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</si>
  <si>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</si>
  <si>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</si>
  <si>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</si>
  <si>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</si>
  <si>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Заместитель директора по родовспоможению</t>
  </si>
  <si>
    <t>Ш.Есимбаева</t>
  </si>
  <si>
    <t>М.Жиеналина</t>
  </si>
  <si>
    <t>Фармацевт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</si>
  <si>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</si>
  <si>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</si>
  <si>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</si>
  <si>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</si>
  <si>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</t>
  </si>
  <si>
    <t xml:space="preserve">  ____________________ М.Абдуов</t>
  </si>
  <si>
    <t>штука</t>
  </si>
  <si>
    <t>Катетер Фоллея 2-х ходовой  FR  16 - 2-х  ходовой, с силиконовым покрытием, размер 16FR, однократного применения стерильный.</t>
  </si>
  <si>
    <t>Катетер Фоллея 2-х ходовой  FR  20 - 2-х  ходовой, с силиконовым покрытием, размер 20FR, однократного применения стерильный.</t>
  </si>
  <si>
    <t>Катетер Фоллея 2-х ходовой  FR  22 - 2-х  ходовой, с силиконовым покрытием, размер 22FR, однократного применения стерильный.</t>
  </si>
  <si>
    <t>ТОО Альянс</t>
  </si>
  <si>
    <t>ТОО Сапа Мед Астана</t>
  </si>
  <si>
    <t>ТОО Clever Medical</t>
  </si>
  <si>
    <t>ТОО Дарья Медика</t>
  </si>
  <si>
    <t>ТОО Перформер Компани</t>
  </si>
  <si>
    <t>ТОО Гелика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</si>
  <si>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</si>
  <si>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 xml:space="preserve"> "___" _______________ 2021 г.</t>
  </si>
  <si>
    <t>Количество</t>
  </si>
  <si>
    <t xml:space="preserve">Цена за ед., тенге </t>
  </si>
  <si>
    <t>ТОО Дарен Мед</t>
  </si>
  <si>
    <t>ТОО Формат НС</t>
  </si>
  <si>
    <t>ТОО Ангрофарм НС</t>
  </si>
  <si>
    <t>Оригинальные удлинители Перфузор. 150см. Стандарт. ПВХ без фталатов.</t>
  </si>
  <si>
    <t>Оригинальные линии Перфузор стандарт различной длины, предназначены для соединения шприца и доступа к пациенту с помощью соединителей Люэр-Лок. Диаметр трубки 1,5 х 2,7 мм; длиной 150 см. Минимальный остаточный объем заполнения 2,9 мл. Совместимы со всеми шприцевыми насосами. Отличные пусковые характеристики. Устойчивость к перегибам трубки.
Материал линии ПВХ. Подходит для применения различных препаратов для внутривенных вливаний, в том числе в неонатологии и педиатрии, благодаря меньшему внутреннему диаметру. Изделие не содержит Latex и DEHP (фталаты)
Герметичные винтовые коннекторы  Luer lock предотврощают подтекание жидкости и попадание препаратов в насос.
Устойчива к давлению до 2 бар.</t>
  </si>
  <si>
    <t>Система для внутривенных инфузий Infusomat Space Line для совместимых насосов. Стандартная, материал ПВХ без фталатов, длина линии 250см</t>
  </si>
  <si>
    <t>Система для внутривенных инфузий Infusomat Space Line для совместимых насосов, стандартная.
Материал линии из ПВХ без Фталатов, длиной 250 см., внутренним диаметром трубки 3 мм. Объем заполнения 17,4 мл. 
Силиконовый перистальтический сегмент 10 см, гарантирует высокую точность введения и постоянство при длительной инфузии. Разные по форме фиксаторы верхней и нижней частей силиконового сегмента помогают установить систему в насос быстро и просто. Скользящий зажим против свободного потока, встроенный в линию. Двухкомпонентная прозрачная капельная камера. Капельница сверху имеет двухканальный пункционный наконечник и антибактериальную вентиляцию с защитным колпачком. Нижняя эластичная часть капельницы гибкая, с микрофильтром тонкой очистки 15 мкм.
Острый шип легко прокалывает различные порты контейнеров. Капельница идеально подходит к датчику капель (выделенный капельник 20 капель = 1 мл). Роликовый регулятор (зажим) с предохраняющим устройством для безопасной утилизации наконечника и с разъемом для надежной фиксации трубки. На дистальном конце системы коннектор ЛюэрЛок, защитный колпачок для стерильного заполнения системы. Резистентность к давлению в системе - 2 бар (1500 ммHg). Не содержит Латекс.</t>
  </si>
  <si>
    <t>Оригинальный шприц Perfusor® (Перфузор) объемом 20 мл с аспирационной иглой и без</t>
  </si>
  <si>
    <t>Тип шприца: 3-х компонентный.
Легко скользящая накладка поршня с двумя уплотнительными кольцами не содержит натурального Латекса и изготовлена из синтетических материалов. Объем 20мл. С иглой.
- Аспирационная игла 1.7 х 2.0 х 30мм. Размер 12G.
- Положение канюли - центральное.
- Прозрачный целиндр для контроля дозировки.
- Минимальный остаточный объем, нестираемая контрастная расширенная градуировка в 1 мл.
- Герметичное и надежное винтовое соединение Люер лок.
- Точное выполнение  пусковых параметров и равномерность инфузии.
- Исключительные характеристики скольжения поршня.
- Цилиндр и плунжер изготовлены из полипропилена.
- Минимальное расстояние между упорными планками цилиндра и плунжера. Разъем для фиксации в шприцевом насосе под упорной планкой плунжера. Совместим со шприцевыми насосами, в том числе Перфузор.
- Упаковка содержит: 50шт.</t>
  </si>
  <si>
    <t>Оригинальный шприц Perfusor® (Перфузор) объемом 50 мл с аспирационной иглой и без</t>
  </si>
  <si>
    <t>Тип шприца: 3-х компонентный.
Легко скользящая накладка поршня с двумя уплотнительными кольцами не содержит натурального Латекса и изготовлена из синтетических материалов. Объем 50мл. С иглой и фильтром.
- Аспирационная игла 1.7 х 2.0 х 30мм. Размер 14G,
- Положение канюли -центральное.
- Встроенный фильтр тонкой очистки 15 мкм
- Прозрачный цилиндр для контроля дозировки.
- Минимальный остаточный объем, нестираемая контрастная расширенная градуировка в 1 мл.
- Герметичное и надежное винтовое соединение Люер лок.
- Точное выполнение  пусковых параметров и равномерность инфузии.
- Исключительные характеристики скольжения поршня.
- Цилиндр и плунжер изготовлены из полипропилена.
- Минимальное расстояние между упорными планками цилиндра и плунжера. Разъем для фиксации в шприцевом насосе под упорной планкой плунжера. Совместим со шприцевыми насосами, в том числе Перфузор.</t>
  </si>
  <si>
    <t>Катетер мочевой Фолея 16Fr</t>
  </si>
  <si>
    <t>Катетер мочевой Фолея 20Fr</t>
  </si>
  <si>
    <t>Катетер мочевой Фолея 22 Fr</t>
  </si>
  <si>
    <t>ТОО Арнамед</t>
  </si>
  <si>
    <t xml:space="preserve">По лоту № 1 признать победителем ТОО "Перформер Компани", г. Нур-Султан, ул.Герцена 39 на сумму 1 517 250,00 тенге  </t>
  </si>
  <si>
    <t xml:space="preserve">По лоту № 2 признать победителем ТОО Ангрофарм-НС, г. Нур-Султан,пр.Тауелсиздик, дом 12/1, ВП2  на сумму 5 538 000 тенге  </t>
  </si>
  <si>
    <t xml:space="preserve">По лоту №3 признать победителем ТОО Арнамед,  г. Нур-Султан,пр. Кабанбай батыра 42-54 на сумму 2 064 370,00 тенге  </t>
  </si>
  <si>
    <t xml:space="preserve">По лоту №4 признать победителем ТОО Гелика, г. Петропавловск, ул.Маяковского, дом 95  на сумму 1 584 240,00 тенге  </t>
  </si>
  <si>
    <t xml:space="preserve">По лоту №5,6,7 признать победителем ТОО Альянс, г. Усть-каменогорск, ул.Красина, дом 12/2   на сумму 439 901 тенге  </t>
  </si>
  <si>
    <t>Срок поставки - в течение3 (трех) рабочих дней с момента получения заявки от Заказчика.</t>
  </si>
  <si>
    <t>Место поставки - г.Нур-Султан, пр.Тәуелсіздік, 3/1, аптека</t>
  </si>
  <si>
    <t>22.01.2021 г.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</si>
</sst>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17">
    <xf numFmtId="0" fontId="0" fillId="0" borderId="0"/>
    <xf numFmtId="0" fontId="1" fillId="0" borderId="0"/>
    <xf numFmtId="0" fontId="2" fillId="0" borderId="0"/>
    <xf numFmtId="165" fontId="8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horizontal="center"/>
    </xf>
    <xf numFmtId="0" fontId="7" fillId="0" borderId="0">
      <alignment horizontal="center"/>
    </xf>
    <xf numFmtId="0" fontId="1" fillId="0" borderId="0">
      <alignment horizontal="center"/>
    </xf>
    <xf numFmtId="0" fontId="7" fillId="0" borderId="0">
      <alignment horizontal="center"/>
    </xf>
    <xf numFmtId="0" fontId="1" fillId="0" borderId="0">
      <alignment horizontal="center"/>
    </xf>
    <xf numFmtId="0" fontId="7" fillId="0" borderId="0">
      <alignment horizontal="center"/>
    </xf>
    <xf numFmtId="0" fontId="1" fillId="0" borderId="0">
      <alignment horizontal="center"/>
    </xf>
    <xf numFmtId="164" fontId="6" fillId="0" borderId="0" applyFont="0" applyFill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4" applyNumberFormat="0" applyAlignment="0" applyProtection="0"/>
    <xf numFmtId="0" fontId="10" fillId="8" borderId="4" applyNumberFormat="0" applyAlignment="0" applyProtection="0"/>
    <xf numFmtId="0" fontId="11" fillId="21" borderId="5" applyNumberFormat="0" applyAlignment="0" applyProtection="0"/>
    <xf numFmtId="0" fontId="11" fillId="21" borderId="5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24" borderId="11" applyNumberFormat="0" applyAlignment="0" applyProtection="0"/>
    <xf numFmtId="0" fontId="6" fillId="24" borderId="11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6" fillId="0" borderId="0" applyFill="0" applyBorder="0" applyAlignment="0" applyProtection="0"/>
    <xf numFmtId="0" fontId="6" fillId="0" borderId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</cellStyleXfs>
  <cellXfs count="60">
    <xf numFmtId="0" fontId="0" fillId="0" borderId="0" xfId="0"/>
    <xf numFmtId="0" fontId="3" fillId="2" borderId="0" xfId="0" applyFont="1" applyFill="1" applyAlignment="1">
      <alignment horizontal="center" wrapText="1"/>
    </xf>
    <xf numFmtId="0" fontId="25" fillId="2" borderId="0" xfId="0" applyFont="1" applyFill="1" applyAlignment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5" fillId="2" borderId="0" xfId="0" applyFont="1" applyFill="1"/>
    <xf numFmtId="0" fontId="26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4" fillId="2" borderId="0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25" fillId="2" borderId="0" xfId="0" applyFont="1" applyFill="1" applyAlignment="1">
      <alignment horizontal="center"/>
    </xf>
    <xf numFmtId="4" fontId="25" fillId="2" borderId="0" xfId="0" applyNumberFormat="1" applyFont="1" applyFill="1"/>
    <xf numFmtId="0" fontId="25" fillId="2" borderId="0" xfId="0" applyFont="1" applyFill="1" applyAlignment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3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27" fillId="2" borderId="0" xfId="0" applyFont="1" applyFill="1"/>
    <xf numFmtId="0" fontId="25" fillId="2" borderId="0" xfId="0" applyFont="1" applyFill="1" applyAlignment="1">
      <alignment vertical="center" wrapText="1"/>
    </xf>
    <xf numFmtId="4" fontId="25" fillId="2" borderId="0" xfId="0" applyNumberFormat="1" applyFont="1" applyFill="1" applyAlignment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28" fillId="0" borderId="1" xfId="0" applyFont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top" wrapText="1"/>
    </xf>
    <xf numFmtId="0" fontId="31" fillId="0" borderId="13" xfId="0" applyFont="1" applyFill="1" applyBorder="1" applyAlignment="1">
      <alignment vertical="center" wrapText="1"/>
    </xf>
    <xf numFmtId="0" fontId="31" fillId="2" borderId="14" xfId="0" applyFont="1" applyFill="1" applyBorder="1" applyAlignment="1">
      <alignment horizontal="center" vertical="center" wrapText="1"/>
    </xf>
    <xf numFmtId="3" fontId="30" fillId="2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/>
    </xf>
    <xf numFmtId="4" fontId="30" fillId="25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30" fillId="2" borderId="2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4" fontId="32" fillId="2" borderId="3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25" fillId="2" borderId="0" xfId="0" applyFont="1" applyFill="1" applyAlignment="1">
      <alignment vertical="center" wrapText="1"/>
    </xf>
    <xf numFmtId="0" fontId="5" fillId="0" borderId="0" xfId="0" applyFont="1" applyBorder="1" applyAlignment="1">
      <alignment vertical="top" wrapText="1"/>
    </xf>
  </cellXfs>
  <cellStyles count="117">
    <cellStyle name="20% - Акцент1 1" xfId="23"/>
    <cellStyle name="20% - Акцент1 2" xfId="22"/>
    <cellStyle name="20% - Акцент2 1" xfId="25"/>
    <cellStyle name="20% - Акцент2 2" xfId="24"/>
    <cellStyle name="20% - Акцент3 1" xfId="27"/>
    <cellStyle name="20% - Акцент3 2" xfId="26"/>
    <cellStyle name="20% - Акцент4 1" xfId="29"/>
    <cellStyle name="20% - Акцент4 2" xfId="28"/>
    <cellStyle name="20% - Акцент5 1" xfId="31"/>
    <cellStyle name="20% - Акцент5 2" xfId="30"/>
    <cellStyle name="20% - Акцент6 1" xfId="33"/>
    <cellStyle name="20% - Акцент6 2" xfId="32"/>
    <cellStyle name="40% - Акцент1 1" xfId="35"/>
    <cellStyle name="40% - Акцент1 2" xfId="34"/>
    <cellStyle name="40% - Акцент2 1" xfId="37"/>
    <cellStyle name="40% - Акцент2 2" xfId="36"/>
    <cellStyle name="40% - Акцент3 1" xfId="39"/>
    <cellStyle name="40% - Акцент3 2" xfId="38"/>
    <cellStyle name="40% - Акцент4 1" xfId="41"/>
    <cellStyle name="40% - Акцент4 2" xfId="40"/>
    <cellStyle name="40% - Акцент5 1" xfId="43"/>
    <cellStyle name="40% - Акцент5 2" xfId="42"/>
    <cellStyle name="40% - Акцент6 1" xfId="45"/>
    <cellStyle name="40% - Акцент6 2" xfId="44"/>
    <cellStyle name="60% - Акцент1 1" xfId="47"/>
    <cellStyle name="60% - Акцент1 2" xfId="46"/>
    <cellStyle name="60% - Акцент2 1" xfId="49"/>
    <cellStyle name="60% - Акцент2 2" xfId="48"/>
    <cellStyle name="60% - Акцент3 1" xfId="51"/>
    <cellStyle name="60% - Акцент3 2" xfId="50"/>
    <cellStyle name="60% - Акцент4 1" xfId="53"/>
    <cellStyle name="60% - Акцент4 2" xfId="52"/>
    <cellStyle name="60% - Акцент5 1" xfId="55"/>
    <cellStyle name="60% - Акцент5 2" xfId="54"/>
    <cellStyle name="60% - Акцент6 1" xfId="57"/>
    <cellStyle name="60% - Акцент6 2" xfId="56"/>
    <cellStyle name="Euro" xfId="3"/>
    <cellStyle name="Excel Built-in Normal" xfId="4"/>
    <cellStyle name="Normal 2" xfId="5"/>
    <cellStyle name="Акцент1 1" xfId="59"/>
    <cellStyle name="Акцент1 2" xfId="58"/>
    <cellStyle name="Акцент2 1" xfId="61"/>
    <cellStyle name="Акцент2 2" xfId="60"/>
    <cellStyle name="Акцент3 1" xfId="63"/>
    <cellStyle name="Акцент3 2" xfId="62"/>
    <cellStyle name="Акцент4 1" xfId="65"/>
    <cellStyle name="Акцент4 2" xfId="64"/>
    <cellStyle name="Акцент5 1" xfId="67"/>
    <cellStyle name="Акцент5 2" xfId="66"/>
    <cellStyle name="Акцент6 1" xfId="69"/>
    <cellStyle name="Акцент6 2" xfId="68"/>
    <cellStyle name="Ввод  1" xfId="71"/>
    <cellStyle name="Ввод  2" xfId="70"/>
    <cellStyle name="Вывод 1" xfId="73"/>
    <cellStyle name="Вывод 2" xfId="72"/>
    <cellStyle name="Вычисление 1" xfId="75"/>
    <cellStyle name="Вычисление 2" xfId="74"/>
    <cellStyle name="Заголовок 1 1" xfId="77"/>
    <cellStyle name="Заголовок 1 2" xfId="76"/>
    <cellStyle name="Заголовок 2 1" xfId="79"/>
    <cellStyle name="Заголовок 2 2" xfId="78"/>
    <cellStyle name="Заголовок 3 1" xfId="81"/>
    <cellStyle name="Заголовок 3 2" xfId="80"/>
    <cellStyle name="Заголовок 4 1" xfId="83"/>
    <cellStyle name="Заголовок 4 2" xfId="82"/>
    <cellStyle name="Итог 1" xfId="85"/>
    <cellStyle name="Итог 2" xfId="84"/>
    <cellStyle name="Контрольная ячейка 1" xfId="87"/>
    <cellStyle name="Контрольная ячейка 2" xfId="86"/>
    <cellStyle name="Название 1" xfId="89"/>
    <cellStyle name="Название 2" xfId="88"/>
    <cellStyle name="Нейтральный 1" xfId="91"/>
    <cellStyle name="Нейтральный 2" xfId="90"/>
    <cellStyle name="Обычный" xfId="0" builtinId="0"/>
    <cellStyle name="Обычный 10" xfId="92"/>
    <cellStyle name="Обычный 11" xfId="93"/>
    <cellStyle name="Обычный 15" xfId="94"/>
    <cellStyle name="Обычный 16" xfId="95"/>
    <cellStyle name="Обычный 19" xfId="96"/>
    <cellStyle name="Обычный 2" xfId="1"/>
    <cellStyle name="Обычный 2 2" xfId="7"/>
    <cellStyle name="Обычный 2 2 2" xfId="98"/>
    <cellStyle name="Обычный 2 3" xfId="8"/>
    <cellStyle name="Обычный 2 4" xfId="9"/>
    <cellStyle name="Обычный 2 5" xfId="2"/>
    <cellStyle name="Обычный 2 5 2" xfId="10"/>
    <cellStyle name="Обычный 2 6" xfId="11"/>
    <cellStyle name="Обычный 2 7" xfId="12"/>
    <cellStyle name="Обычный 2 8" xfId="97"/>
    <cellStyle name="Обычный 2 9" xfId="6"/>
    <cellStyle name="Обычный 20" xfId="99"/>
    <cellStyle name="Обычный 21" xfId="100"/>
    <cellStyle name="Обычный 3" xfId="13"/>
    <cellStyle name="Обычный 4" xfId="101"/>
    <cellStyle name="Обычный 5" xfId="21"/>
    <cellStyle name="Обычный 6" xfId="14"/>
    <cellStyle name="Обычный 6 2" xfId="15"/>
    <cellStyle name="Обычный 7" xfId="16"/>
    <cellStyle name="Обычный 7 2" xfId="17"/>
    <cellStyle name="Обычный 8" xfId="102"/>
    <cellStyle name="Плохой 1" xfId="104"/>
    <cellStyle name="Плохой 2" xfId="103"/>
    <cellStyle name="Пояснение 1" xfId="106"/>
    <cellStyle name="Пояснение 2" xfId="105"/>
    <cellStyle name="Примечание 1" xfId="108"/>
    <cellStyle name="Примечание 2" xfId="107"/>
    <cellStyle name="Связанная ячейка 1" xfId="110"/>
    <cellStyle name="Связанная ячейка 2" xfId="109"/>
    <cellStyle name="Стиль 1" xfId="18"/>
    <cellStyle name="Стиль 1 2" xfId="19"/>
    <cellStyle name="Текст предупреждения 1" xfId="112"/>
    <cellStyle name="Текст предупреждения 2" xfId="111"/>
    <cellStyle name="Финансовый 2" xfId="20"/>
    <cellStyle name="Финансовый 2 2" xfId="114"/>
    <cellStyle name="Финансовый 3" xfId="113"/>
    <cellStyle name="Хороший 1" xfId="116"/>
    <cellStyle name="Хороший 2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view="pageBreakPreview" zoomScale="71" zoomScaleSheetLayoutView="71" workbookViewId="0">
      <selection activeCell="O12" sqref="O12"/>
    </sheetView>
  </sheetViews>
  <sheetFormatPr defaultRowHeight="15"/>
  <cols>
    <col min="1" max="1" width="6" style="10" customWidth="1"/>
    <col min="2" max="2" width="23.5703125" style="10" customWidth="1"/>
    <col min="3" max="3" width="71.28515625" style="10" customWidth="1"/>
    <col min="4" max="4" width="13.85546875" style="16" customWidth="1"/>
    <col min="5" max="5" width="15.28515625" style="10" customWidth="1"/>
    <col min="6" max="6" width="13" style="10" customWidth="1"/>
    <col min="7" max="7" width="19.140625" style="10" customWidth="1"/>
    <col min="8" max="8" width="10.5703125" style="5" customWidth="1"/>
    <col min="9" max="9" width="11.85546875" style="5" customWidth="1"/>
    <col min="10" max="10" width="9.85546875" style="5" customWidth="1"/>
    <col min="11" max="14" width="11.5703125" style="5" customWidth="1"/>
    <col min="15" max="15" width="8.28515625" style="5" customWidth="1"/>
    <col min="16" max="16" width="9.28515625" style="5" customWidth="1"/>
    <col min="17" max="17" width="11.5703125" style="5" customWidth="1"/>
    <col min="18" max="18" width="11" style="5" customWidth="1"/>
    <col min="19" max="19" width="14.140625" style="5" customWidth="1"/>
    <col min="20" max="25" width="13.42578125" style="5" customWidth="1"/>
    <col min="26" max="27" width="14.5703125" style="5" customWidth="1"/>
    <col min="28" max="29" width="16.85546875" style="5" customWidth="1"/>
    <col min="30" max="30" width="10.42578125" style="5" customWidth="1"/>
    <col min="31" max="31" width="18" style="17" bestFit="1" customWidth="1"/>
    <col min="32" max="16384" width="9.140625" style="10"/>
  </cols>
  <sheetData>
    <row r="1" spans="1:30" ht="15.75">
      <c r="C1" s="12" t="s">
        <v>18</v>
      </c>
      <c r="G1" s="12"/>
      <c r="H1" s="4"/>
      <c r="I1" s="4"/>
      <c r="J1" s="11" t="s">
        <v>19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5.75">
      <c r="C2" s="12" t="s">
        <v>16</v>
      </c>
      <c r="E2" s="18"/>
      <c r="G2" s="12"/>
      <c r="H2" s="4"/>
      <c r="I2" s="4"/>
      <c r="J2" s="11" t="s">
        <v>17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.75">
      <c r="C3" s="12" t="s">
        <v>20</v>
      </c>
      <c r="J3" s="11" t="s">
        <v>21</v>
      </c>
    </row>
    <row r="4" spans="1:30" ht="15.75">
      <c r="C4" s="12" t="s">
        <v>18</v>
      </c>
      <c r="J4" s="11" t="s">
        <v>33</v>
      </c>
    </row>
    <row r="7" spans="1:30" ht="15" customHeight="1">
      <c r="A7" s="54" t="s">
        <v>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" customHeight="1">
      <c r="A8" s="54" t="s">
        <v>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>
      <c r="A9" s="55" t="s">
        <v>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1" spans="1:30" ht="15.75">
      <c r="A11" s="13" t="s">
        <v>8</v>
      </c>
      <c r="C11" s="13"/>
      <c r="D11" s="19"/>
      <c r="E11" s="13"/>
      <c r="F11" s="11"/>
      <c r="G11" s="13"/>
      <c r="I11" s="10"/>
      <c r="J11" s="7"/>
      <c r="K11" s="7"/>
      <c r="L11" s="7"/>
      <c r="M11" s="7"/>
      <c r="N11" s="7"/>
      <c r="O11" s="7" t="s">
        <v>58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customFormat="1" ht="42.75">
      <c r="A12" s="34" t="s">
        <v>4</v>
      </c>
      <c r="B12" s="34" t="s">
        <v>0</v>
      </c>
      <c r="C12" s="34" t="s">
        <v>1</v>
      </c>
      <c r="D12" s="34" t="s">
        <v>2</v>
      </c>
      <c r="E12" s="34" t="s">
        <v>34</v>
      </c>
      <c r="F12" s="34" t="s">
        <v>35</v>
      </c>
      <c r="G12" s="34" t="s">
        <v>3</v>
      </c>
      <c r="H12" s="34" t="s">
        <v>36</v>
      </c>
      <c r="I12" s="34" t="s">
        <v>37</v>
      </c>
      <c r="J12" s="35" t="s">
        <v>38</v>
      </c>
      <c r="K12" s="35" t="s">
        <v>31</v>
      </c>
      <c r="L12" s="35" t="s">
        <v>30</v>
      </c>
      <c r="M12" s="35" t="s">
        <v>26</v>
      </c>
      <c r="N12" s="35" t="s">
        <v>29</v>
      </c>
      <c r="O12" s="35" t="s">
        <v>28</v>
      </c>
      <c r="P12" s="35" t="s">
        <v>50</v>
      </c>
      <c r="Q12" s="35" t="s">
        <v>27</v>
      </c>
    </row>
    <row r="13" spans="1:30" customFormat="1" ht="59.25" customHeight="1">
      <c r="A13" s="53">
        <v>1</v>
      </c>
      <c r="B13" s="51" t="s">
        <v>39</v>
      </c>
      <c r="C13" s="37" t="s">
        <v>40</v>
      </c>
      <c r="D13" s="38" t="s">
        <v>22</v>
      </c>
      <c r="E13" s="39">
        <f>12750*70%</f>
        <v>8925</v>
      </c>
      <c r="F13" s="40">
        <v>553</v>
      </c>
      <c r="G13" s="41">
        <f>F13*E13</f>
        <v>4935525</v>
      </c>
      <c r="H13" s="41"/>
      <c r="I13" s="41">
        <v>195</v>
      </c>
      <c r="J13" s="41">
        <v>325</v>
      </c>
      <c r="K13" s="41">
        <v>183</v>
      </c>
      <c r="L13" s="42">
        <v>170</v>
      </c>
      <c r="M13" s="41"/>
      <c r="N13" s="41">
        <v>200</v>
      </c>
      <c r="O13" s="41">
        <v>553</v>
      </c>
      <c r="P13" s="41"/>
      <c r="Q13" s="41">
        <v>290</v>
      </c>
    </row>
    <row r="14" spans="1:30" customFormat="1" ht="95.25" customHeight="1">
      <c r="A14" s="53">
        <v>2</v>
      </c>
      <c r="B14" s="52" t="s">
        <v>41</v>
      </c>
      <c r="C14" s="37" t="s">
        <v>42</v>
      </c>
      <c r="D14" s="44" t="s">
        <v>22</v>
      </c>
      <c r="E14" s="45">
        <v>6000</v>
      </c>
      <c r="F14" s="46">
        <v>950</v>
      </c>
      <c r="G14" s="41">
        <f>F14*E14</f>
        <v>5700000</v>
      </c>
      <c r="H14" s="41"/>
      <c r="I14" s="41"/>
      <c r="J14" s="42">
        <v>923</v>
      </c>
      <c r="K14" s="41">
        <v>942</v>
      </c>
      <c r="L14" s="41"/>
      <c r="M14" s="41"/>
      <c r="N14" s="41"/>
      <c r="O14" s="47"/>
      <c r="P14" s="47"/>
      <c r="Q14" s="41"/>
    </row>
    <row r="15" spans="1:30" customFormat="1" ht="61.5" customHeight="1">
      <c r="A15" s="53">
        <v>3</v>
      </c>
      <c r="B15" s="51" t="s">
        <v>43</v>
      </c>
      <c r="C15" s="43" t="s">
        <v>44</v>
      </c>
      <c r="D15" s="48" t="s">
        <v>22</v>
      </c>
      <c r="E15" s="39">
        <f>7700*70%</f>
        <v>5390</v>
      </c>
      <c r="F15" s="46">
        <v>550</v>
      </c>
      <c r="G15" s="41">
        <f t="shared" ref="G15:G19" si="0">F15*E15</f>
        <v>2964500</v>
      </c>
      <c r="H15" s="41"/>
      <c r="I15" s="41">
        <v>430</v>
      </c>
      <c r="J15" s="41">
        <v>385</v>
      </c>
      <c r="K15" s="41">
        <v>425</v>
      </c>
      <c r="L15" s="41"/>
      <c r="M15" s="41"/>
      <c r="N15" s="41"/>
      <c r="O15" s="47"/>
      <c r="P15" s="42">
        <v>383</v>
      </c>
      <c r="Q15" s="41"/>
    </row>
    <row r="16" spans="1:30" customFormat="1" ht="63.75" customHeight="1">
      <c r="A16" s="53">
        <v>4</v>
      </c>
      <c r="B16" s="51" t="s">
        <v>45</v>
      </c>
      <c r="C16" s="36" t="s">
        <v>46</v>
      </c>
      <c r="D16" s="48" t="s">
        <v>22</v>
      </c>
      <c r="E16" s="39">
        <f>13800*70%</f>
        <v>9660</v>
      </c>
      <c r="F16" s="46">
        <v>462</v>
      </c>
      <c r="G16" s="41">
        <f t="shared" si="0"/>
        <v>4462920</v>
      </c>
      <c r="H16" s="41"/>
      <c r="I16" s="41">
        <v>420</v>
      </c>
      <c r="J16" s="41"/>
      <c r="K16" s="42">
        <v>164</v>
      </c>
      <c r="L16" s="41"/>
      <c r="M16" s="41"/>
      <c r="N16" s="41"/>
      <c r="O16" s="47"/>
      <c r="P16" s="47"/>
      <c r="Q16" s="41">
        <v>340</v>
      </c>
    </row>
    <row r="17" spans="1:31" customFormat="1" ht="32.25" customHeight="1">
      <c r="A17" s="53">
        <v>5</v>
      </c>
      <c r="B17" s="51" t="s">
        <v>47</v>
      </c>
      <c r="C17" s="37" t="s">
        <v>23</v>
      </c>
      <c r="D17" s="49" t="s">
        <v>22</v>
      </c>
      <c r="E17" s="45">
        <v>2100</v>
      </c>
      <c r="F17" s="40">
        <v>300</v>
      </c>
      <c r="G17" s="41">
        <f t="shared" si="0"/>
        <v>630000</v>
      </c>
      <c r="H17" s="41">
        <v>256</v>
      </c>
      <c r="I17" s="41"/>
      <c r="J17" s="41">
        <v>280</v>
      </c>
      <c r="K17" s="41">
        <v>217</v>
      </c>
      <c r="L17" s="41">
        <v>232.3</v>
      </c>
      <c r="M17" s="42">
        <v>203</v>
      </c>
      <c r="N17" s="41"/>
      <c r="O17" s="47"/>
      <c r="P17" s="47"/>
      <c r="Q17" s="41">
        <v>285</v>
      </c>
    </row>
    <row r="18" spans="1:31" customFormat="1" ht="28.5" customHeight="1">
      <c r="A18" s="53">
        <v>6</v>
      </c>
      <c r="B18" s="52" t="s">
        <v>48</v>
      </c>
      <c r="C18" s="37" t="s">
        <v>24</v>
      </c>
      <c r="D18" s="44" t="s">
        <v>22</v>
      </c>
      <c r="E18" s="45">
        <v>53</v>
      </c>
      <c r="F18" s="50">
        <v>300</v>
      </c>
      <c r="G18" s="41">
        <f t="shared" si="0"/>
        <v>15900</v>
      </c>
      <c r="H18" s="41">
        <v>256</v>
      </c>
      <c r="I18" s="41"/>
      <c r="J18" s="41"/>
      <c r="K18" s="41">
        <v>217</v>
      </c>
      <c r="L18" s="41">
        <v>247</v>
      </c>
      <c r="M18" s="42">
        <v>203</v>
      </c>
      <c r="N18" s="41"/>
      <c r="O18" s="47"/>
      <c r="P18" s="47"/>
      <c r="Q18" s="41">
        <v>285</v>
      </c>
    </row>
    <row r="19" spans="1:31" customFormat="1" ht="26.25" customHeight="1">
      <c r="A19" s="53">
        <v>7</v>
      </c>
      <c r="B19" s="52" t="s">
        <v>49</v>
      </c>
      <c r="C19" s="37" t="s">
        <v>25</v>
      </c>
      <c r="D19" s="44" t="s">
        <v>22</v>
      </c>
      <c r="E19" s="45">
        <v>14</v>
      </c>
      <c r="F19" s="40">
        <v>300</v>
      </c>
      <c r="G19" s="41">
        <f t="shared" si="0"/>
        <v>4200</v>
      </c>
      <c r="H19" s="41">
        <v>256</v>
      </c>
      <c r="I19" s="41"/>
      <c r="J19" s="41"/>
      <c r="K19" s="41">
        <v>217</v>
      </c>
      <c r="L19" s="41"/>
      <c r="M19" s="42">
        <v>203</v>
      </c>
      <c r="N19" s="41"/>
      <c r="O19" s="47"/>
      <c r="P19" s="47"/>
      <c r="Q19" s="41">
        <v>285</v>
      </c>
    </row>
    <row r="20" spans="1:31" customFormat="1">
      <c r="A20" s="59" t="s">
        <v>56</v>
      </c>
      <c r="B20" s="59"/>
      <c r="C20" s="59"/>
      <c r="D20" s="59"/>
      <c r="E20" s="59"/>
    </row>
    <row r="21" spans="1:31" customFormat="1">
      <c r="A21" s="59" t="s">
        <v>57</v>
      </c>
      <c r="B21" s="59"/>
      <c r="C21" s="59"/>
      <c r="D21" s="59"/>
      <c r="E21" s="59"/>
    </row>
    <row r="22" spans="1:31">
      <c r="A22" s="13"/>
      <c r="B22" s="56" t="s">
        <v>32</v>
      </c>
      <c r="C22" s="56"/>
      <c r="D22" s="56"/>
      <c r="E22" s="56"/>
      <c r="F22" s="56"/>
      <c r="G22" s="56"/>
      <c r="H22" s="56"/>
      <c r="I22" s="56"/>
      <c r="J22" s="3"/>
      <c r="K22" s="3"/>
      <c r="L22" s="3"/>
      <c r="M22" s="3"/>
      <c r="N22" s="3"/>
      <c r="O22" s="3"/>
      <c r="P22" s="30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10"/>
    </row>
    <row r="23" spans="1:31">
      <c r="A23" s="7">
        <v>1</v>
      </c>
      <c r="B23" s="56" t="s">
        <v>51</v>
      </c>
      <c r="C23" s="58"/>
      <c r="D23" s="58"/>
      <c r="E23" s="58"/>
      <c r="F23" s="58"/>
      <c r="G23" s="58"/>
      <c r="H23" s="58"/>
      <c r="I23" s="58"/>
      <c r="J23" s="28"/>
      <c r="K23" s="28"/>
      <c r="L23" s="28"/>
      <c r="M23" s="28"/>
      <c r="N23" s="28"/>
      <c r="O23" s="28"/>
      <c r="P23" s="31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9"/>
      <c r="AD23" s="28"/>
      <c r="AE23" s="10"/>
    </row>
    <row r="24" spans="1:31">
      <c r="A24" s="7">
        <v>2</v>
      </c>
      <c r="B24" s="56" t="s">
        <v>52</v>
      </c>
      <c r="C24" s="58"/>
      <c r="D24" s="58"/>
      <c r="E24" s="58"/>
      <c r="F24" s="58"/>
      <c r="G24" s="58"/>
      <c r="H24" s="58"/>
      <c r="I24" s="58"/>
      <c r="J24" s="28"/>
      <c r="K24" s="28"/>
      <c r="L24" s="28"/>
      <c r="M24" s="28"/>
      <c r="N24" s="28"/>
      <c r="O24" s="28"/>
      <c r="P24" s="31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10"/>
    </row>
    <row r="25" spans="1:31">
      <c r="A25" s="7">
        <v>3</v>
      </c>
      <c r="B25" s="56" t="s">
        <v>53</v>
      </c>
      <c r="C25" s="58"/>
      <c r="D25" s="58"/>
      <c r="E25" s="58"/>
      <c r="F25" s="58"/>
      <c r="G25" s="58"/>
      <c r="H25" s="58"/>
      <c r="I25" s="58"/>
      <c r="J25" s="28"/>
      <c r="K25" s="28"/>
      <c r="L25" s="28"/>
      <c r="M25" s="28"/>
      <c r="N25" s="28"/>
      <c r="O25" s="28"/>
      <c r="P25" s="31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10"/>
    </row>
    <row r="26" spans="1:31">
      <c r="A26" s="7">
        <v>4</v>
      </c>
      <c r="B26" s="56" t="s">
        <v>54</v>
      </c>
      <c r="C26" s="58"/>
      <c r="D26" s="58"/>
      <c r="E26" s="58"/>
      <c r="F26" s="58"/>
      <c r="G26" s="58"/>
      <c r="H26" s="58"/>
      <c r="I26" s="58"/>
      <c r="J26" s="28"/>
      <c r="K26" s="28"/>
      <c r="L26" s="28"/>
      <c r="M26" s="28"/>
      <c r="N26" s="28"/>
      <c r="O26" s="28"/>
      <c r="P26" s="31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10"/>
    </row>
    <row r="27" spans="1:31" ht="17.25" customHeight="1">
      <c r="A27" s="7">
        <v>5</v>
      </c>
      <c r="B27" s="56" t="s">
        <v>55</v>
      </c>
      <c r="C27" s="56"/>
      <c r="D27" s="56"/>
      <c r="E27" s="56"/>
      <c r="F27" s="56"/>
      <c r="G27" s="56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10"/>
    </row>
    <row r="28" spans="1:31" ht="17.25" customHeight="1">
      <c r="A28" s="7">
        <v>6</v>
      </c>
      <c r="B28" s="56" t="s">
        <v>9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0"/>
    </row>
    <row r="31" spans="1:31">
      <c r="A31" s="20"/>
      <c r="B31" s="57" t="s">
        <v>12</v>
      </c>
      <c r="C31" s="57"/>
      <c r="D31" s="21"/>
      <c r="E31" s="22" t="s">
        <v>13</v>
      </c>
      <c r="F31" s="14"/>
      <c r="G31" s="1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1">
      <c r="A32" s="20"/>
      <c r="B32" s="33"/>
      <c r="C32" s="33"/>
      <c r="D32" s="21"/>
      <c r="E32" s="22"/>
      <c r="F32" s="14"/>
      <c r="G32" s="1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>
      <c r="A33" s="20"/>
      <c r="B33" s="15"/>
      <c r="C33" s="15"/>
      <c r="D33" s="23"/>
      <c r="E33" s="23"/>
      <c r="F33" s="14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>
      <c r="A34" s="20"/>
      <c r="B34" s="57" t="s">
        <v>15</v>
      </c>
      <c r="C34" s="57"/>
      <c r="D34" s="21"/>
      <c r="E34" s="22" t="s">
        <v>14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>
      <c r="A35" s="20"/>
      <c r="B35" s="33"/>
      <c r="C35" s="33"/>
      <c r="D35" s="21"/>
      <c r="E35" s="2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>
      <c r="A36" s="24"/>
      <c r="B36" s="12"/>
      <c r="C36" s="12"/>
      <c r="D36" s="6"/>
      <c r="E36" s="12"/>
      <c r="H36" s="2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26"/>
      <c r="AC36" s="8"/>
      <c r="AD36" s="8"/>
    </row>
    <row r="37" spans="1:30">
      <c r="A37" s="27"/>
      <c r="B37" s="12" t="s">
        <v>10</v>
      </c>
      <c r="C37" s="12"/>
      <c r="D37" s="6"/>
      <c r="E37" s="12" t="s">
        <v>11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</sheetData>
  <autoFilter ref="A12:AE28"/>
  <mergeCells count="14">
    <mergeCell ref="B34:C34"/>
    <mergeCell ref="B22:I22"/>
    <mergeCell ref="B23:I23"/>
    <mergeCell ref="B24:I24"/>
    <mergeCell ref="B25:I25"/>
    <mergeCell ref="B26:I26"/>
    <mergeCell ref="B31:C31"/>
    <mergeCell ref="A7:Q7"/>
    <mergeCell ref="A8:Q8"/>
    <mergeCell ref="A9:Q9"/>
    <mergeCell ref="B27:G27"/>
    <mergeCell ref="B28:P28"/>
    <mergeCell ref="A20:E20"/>
    <mergeCell ref="A21:E21"/>
  </mergeCells>
  <dataValidations xWindow="1000" yWindow="395" count="1">
    <dataValidation allowBlank="1" showInputMessage="1" showErrorMessage="1" prompt="Введите наименование на гос.языке" sqref="B22:B28 B31:C37 B20:C21"/>
  </dataValidations>
  <pageMargins left="0" right="0" top="0" bottom="0" header="0.31496062992125984" footer="0.31496062992125984"/>
  <pageSetup paperSize="9" scale="5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2021-01-22T06:26:35Z</dcterms:modified>
</cp:coreProperties>
</file>